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461" windowWidth="13170" windowHeight="13680" activeTab="0"/>
  </bookViews>
  <sheets>
    <sheet name="Season Totals" sheetId="1" r:id="rId1"/>
    <sheet name="SEOAL#" sheetId="2" r:id="rId2"/>
    <sheet name="Lancaster" sheetId="3" r:id="rId3"/>
    <sheet name="Northland" sheetId="4" r:id="rId4"/>
    <sheet name="@Newark" sheetId="5" r:id="rId5"/>
    <sheet name="@Jonathan Alder" sheetId="6" r:id="rId6"/>
    <sheet name="N-Y" sheetId="7" r:id="rId7"/>
    <sheet name="@Portsmouth#" sheetId="8" r:id="rId8"/>
    <sheet name="@Jackson#" sheetId="9" r:id="rId9"/>
    <sheet name="Chillicothe#" sheetId="10" r:id="rId10"/>
    <sheet name="#Gallipolis" sheetId="11" r:id="rId11"/>
    <sheet name="@Warren#" sheetId="12" r:id="rId12"/>
    <sheet name="TEMPLATE" sheetId="13" r:id="rId13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<sst xmlns="http://schemas.openxmlformats.org/spreadsheetml/2006/main" count="2556" uniqueCount="309">
  <si>
    <t>gm</t>
  </si>
  <si>
    <t>Score by Quarters</t>
  </si>
  <si>
    <t>1Q</t>
  </si>
  <si>
    <t>2Q</t>
  </si>
  <si>
    <t>3Q</t>
  </si>
  <si>
    <t>4Q</t>
  </si>
  <si>
    <t>1H</t>
  </si>
  <si>
    <t>2H</t>
  </si>
  <si>
    <t>Totals</t>
  </si>
  <si>
    <t>Avg</t>
  </si>
  <si>
    <t>Logan</t>
  </si>
  <si>
    <t>Opponents</t>
  </si>
  <si>
    <t>Lanc</t>
  </si>
  <si>
    <t>War</t>
  </si>
  <si>
    <t>Jax</t>
  </si>
  <si>
    <t>Chil</t>
  </si>
  <si>
    <t>First Downs</t>
  </si>
  <si>
    <t xml:space="preserve">   By rushing</t>
  </si>
  <si>
    <t xml:space="preserve">   By passing</t>
  </si>
  <si>
    <t xml:space="preserve">   By penalty</t>
  </si>
  <si>
    <t>Third downs</t>
  </si>
  <si>
    <t>Third down conversions</t>
  </si>
  <si>
    <t>Third down percentage</t>
  </si>
  <si>
    <t>Fourth downs</t>
  </si>
  <si>
    <t>Fourth down conversions</t>
  </si>
  <si>
    <t>Fourth down percentage</t>
  </si>
  <si>
    <t>Offensive Plays</t>
  </si>
  <si>
    <t>Rushing Attempts</t>
  </si>
  <si>
    <t>Rushing Yards</t>
  </si>
  <si>
    <t>Passing Yards</t>
  </si>
  <si>
    <t>Total Yards</t>
  </si>
  <si>
    <t>Pass Completions</t>
  </si>
  <si>
    <t>Pass Attempts</t>
  </si>
  <si>
    <t>Passes Had Intercepted</t>
  </si>
  <si>
    <t>Punts</t>
  </si>
  <si>
    <t>Punting Yards</t>
  </si>
  <si>
    <t>Punting Average</t>
  </si>
  <si>
    <t>Fumbles</t>
  </si>
  <si>
    <t>Fumbles Lost</t>
  </si>
  <si>
    <t>Penalties</t>
  </si>
  <si>
    <t>Penalty Yards</t>
  </si>
  <si>
    <t>Time of Possession</t>
  </si>
  <si>
    <t>Rushing</t>
  </si>
  <si>
    <t>Att</t>
  </si>
  <si>
    <t>Yds</t>
  </si>
  <si>
    <t>Lg</t>
  </si>
  <si>
    <t>TD</t>
  </si>
  <si>
    <t>Passing</t>
  </si>
  <si>
    <t>Com</t>
  </si>
  <si>
    <t>Int</t>
  </si>
  <si>
    <t>Pct.</t>
  </si>
  <si>
    <t>Y/A</t>
  </si>
  <si>
    <t>Receiving</t>
  </si>
  <si>
    <t>Rec</t>
  </si>
  <si>
    <t>Scoring</t>
  </si>
  <si>
    <t>Rus</t>
  </si>
  <si>
    <t>Ret</t>
  </si>
  <si>
    <t>XP1</t>
  </si>
  <si>
    <t>XP2</t>
  </si>
  <si>
    <t>FG</t>
  </si>
  <si>
    <t>S</t>
  </si>
  <si>
    <t>Pts</t>
  </si>
  <si>
    <t>Kicking</t>
  </si>
  <si>
    <t>XP</t>
  </si>
  <si>
    <t>XPA</t>
  </si>
  <si>
    <t>FGA</t>
  </si>
  <si>
    <t>Field goals</t>
  </si>
  <si>
    <t>Kickoff Returns</t>
  </si>
  <si>
    <t>Punt Returns</t>
  </si>
  <si>
    <t>Interceptions</t>
  </si>
  <si>
    <t>Punting</t>
  </si>
  <si>
    <t>Defense</t>
  </si>
  <si>
    <t>Solo</t>
  </si>
  <si>
    <t>Total</t>
  </si>
  <si>
    <t>Sack</t>
  </si>
  <si>
    <t>TFL</t>
  </si>
  <si>
    <t>PBU</t>
  </si>
  <si>
    <t>CF</t>
  </si>
  <si>
    <t>FR</t>
  </si>
  <si>
    <t>Field Goals</t>
  </si>
  <si>
    <t>KO Returns</t>
  </si>
  <si>
    <t>KOR</t>
  </si>
  <si>
    <t>PR</t>
  </si>
  <si>
    <t>INT</t>
  </si>
  <si>
    <t>No</t>
  </si>
  <si>
    <t>Lancaster</t>
  </si>
  <si>
    <t>Team Statistics</t>
  </si>
  <si>
    <t>LOG</t>
  </si>
  <si>
    <t>LAN</t>
  </si>
  <si>
    <t>Final Score</t>
  </si>
  <si>
    <t>SCORING SUMMARY</t>
  </si>
  <si>
    <t>Gallipolis</t>
  </si>
  <si>
    <t>GAL</t>
  </si>
  <si>
    <t>Warren</t>
  </si>
  <si>
    <t>WAR</t>
  </si>
  <si>
    <t>Jackson</t>
  </si>
  <si>
    <t>JAX</t>
  </si>
  <si>
    <t>Chillicothe</t>
  </si>
  <si>
    <t>CHI</t>
  </si>
  <si>
    <t>BK</t>
  </si>
  <si>
    <t>SCORE BY QUARTERS</t>
  </si>
  <si>
    <t>LOGAN TEAM STATS</t>
  </si>
  <si>
    <t>OPP TEAM STATS</t>
  </si>
  <si>
    <t>Gal</t>
  </si>
  <si>
    <t>Por</t>
  </si>
  <si>
    <t>FGM</t>
  </si>
  <si>
    <t>Portsmouth</t>
  </si>
  <si>
    <t>Opponent</t>
  </si>
  <si>
    <t>OPP</t>
  </si>
  <si>
    <t>POR</t>
  </si>
  <si>
    <t>(Team)</t>
  </si>
  <si>
    <t>n/a</t>
  </si>
  <si>
    <t>N-Y</t>
  </si>
  <si>
    <t>JA</t>
  </si>
  <si>
    <t>Nelsonville-York</t>
  </si>
  <si>
    <t>Jonathan Alder</t>
  </si>
  <si>
    <t>TBD at/vs. Logan</t>
  </si>
  <si>
    <t>Ast</t>
  </si>
  <si>
    <t>1OT</t>
  </si>
  <si>
    <t>2OT</t>
  </si>
  <si>
    <t>OT</t>
  </si>
  <si>
    <t>Lancaster at Logan Aug. 24, 2012</t>
  </si>
  <si>
    <t>00:00</t>
  </si>
  <si>
    <t>Northland at Logan Aug. 31, 2012</t>
  </si>
  <si>
    <t>Northland</t>
  </si>
  <si>
    <t>NOR</t>
  </si>
  <si>
    <t>Logan at Newark Sept. 7, 2012</t>
  </si>
  <si>
    <t>NEW</t>
  </si>
  <si>
    <t>Newark</t>
  </si>
  <si>
    <t>Logan at Jonathan Alder Sept. 14, 2012</t>
  </si>
  <si>
    <t>Nelsonville-York at Logan Sept. 21, 2012</t>
  </si>
  <si>
    <t>Logan at Portsmouth Sept. 28, 2012</t>
  </si>
  <si>
    <t>Logan at Jackson Oct. 5, 2012</t>
  </si>
  <si>
    <t>Chillicothe at Logan Oct. 12, 2012</t>
  </si>
  <si>
    <t>Gallipolis at Logan Oct. 19, 2012</t>
  </si>
  <si>
    <t>Logan at Warren Oct. 26, 2012</t>
  </si>
  <si>
    <t>North</t>
  </si>
  <si>
    <t>New</t>
  </si>
  <si>
    <t>23:01</t>
  </si>
  <si>
    <t>24:59</t>
  </si>
  <si>
    <t>Cory McCarty</t>
  </si>
  <si>
    <t>Nick Kost</t>
  </si>
  <si>
    <t>Isaac Schmeltzer</t>
  </si>
  <si>
    <t>Jack Music</t>
  </si>
  <si>
    <t>t73</t>
  </si>
  <si>
    <t>t34</t>
  </si>
  <si>
    <t>Chance Cox</t>
  </si>
  <si>
    <t>Nick Maniskas</t>
  </si>
  <si>
    <t>Donnie Stevens</t>
  </si>
  <si>
    <t>Cole Baron</t>
  </si>
  <si>
    <t>Dean Jordan</t>
  </si>
  <si>
    <t>37NG</t>
  </si>
  <si>
    <t>Lancaster: Jerry King 5 run (Zach Daugherty kick), 6:00, 1Q</t>
  </si>
  <si>
    <t>Lancaster: Andrew Shisler 73 run (Daugherty kick), 2:28, 1Q</t>
  </si>
  <si>
    <t>Lancaster: Ryan Thomas 19 pass from Riley Theiss (Daugherty kick), 7:06, 2Q</t>
  </si>
  <si>
    <t>Lancaster: Shisler 20 run (Daugherty kick), 8:37, 3Q</t>
  </si>
  <si>
    <t>Logan: Isaac Schmeltzer 6 pass from Jack Music (Cole Baron kick), 1:59, 3Q</t>
  </si>
  <si>
    <t>Lancaster: Thomas 34 pass from Theiss (Daugherty kick), 9:03, 4Q</t>
  </si>
  <si>
    <t>Lancaster: Raymond Boyden 3 run (Daugherty kick), 1:00, 4Q</t>
  </si>
  <si>
    <t>Joe Foltz</t>
  </si>
  <si>
    <t>Austin Scarberry</t>
  </si>
  <si>
    <t>Justin Moore</t>
  </si>
  <si>
    <t>Garrett Tutwiler</t>
  </si>
  <si>
    <t>Charles Paulson</t>
  </si>
  <si>
    <t>Reggie Wesselhoeft</t>
  </si>
  <si>
    <t>Brock Emerson</t>
  </si>
  <si>
    <t>Caleb Branson</t>
  </si>
  <si>
    <t>Allen Mulford</t>
  </si>
  <si>
    <t>Caleb Myers</t>
  </si>
  <si>
    <t>N: Brandon Williams 6 pass from Glenn Smith (kick blocked), 6:30, 1Q</t>
  </si>
  <si>
    <t>N: Nateshawn Hargrove 3 run (kick failed), 0:03.4, 1Q</t>
  </si>
  <si>
    <t>L: Cory McCarty 15 run (Cole Baron kick), 7:35, 2Q</t>
  </si>
  <si>
    <t>L: McCarty 8 run (kick failed), 4:22, 2Q</t>
  </si>
  <si>
    <t>L: Isaac Schmeltzer 19 run (Baron kick), 7:28, 3Q</t>
  </si>
  <si>
    <t>N: Jhustus Cornley 80 kickoff return (pass failed), 7:10, 3Q</t>
  </si>
  <si>
    <t>L: Justin Moore 19 pass from Jack Music (kick failed), 4:59, 4Q</t>
  </si>
  <si>
    <t>N: Smith 2 run (Robert Darnell conversion recovery in end zone), 2:57, 4Q</t>
  </si>
  <si>
    <t>N: Smith 1 run (pass failed), OT</t>
  </si>
  <si>
    <t>28:15</t>
  </si>
  <si>
    <t>19:45</t>
  </si>
  <si>
    <t>t19</t>
  </si>
  <si>
    <t>t80</t>
  </si>
  <si>
    <t>N: Khayle Woods 5 run (Tyler Griffith kick), 9:03, 1Q</t>
  </si>
  <si>
    <t>N: Jesse Cartnal 37 pass from Grant Russell (Griffith kick), 8:04, 1Q</t>
  </si>
  <si>
    <t>N: Dominique Shackleford 52 interception return (Griffith kick), 5:15, 1Q</t>
  </si>
  <si>
    <t>L: Dean Jordan 9 pass from Jack Music (kick failed), 1:55, 1Q</t>
  </si>
  <si>
    <t>L: Music 1 run (pass failed), 6:54, 2Q</t>
  </si>
  <si>
    <t>L: Music 3 run (kick failed), 0:49, 2Q</t>
  </si>
  <si>
    <t>L: Isaac Schmeltzer 55 run (run failed), 10:38, 3Q</t>
  </si>
  <si>
    <t>N: Roger DeWitt 45 pass from Russell (kick failed), 8:34, 3Q</t>
  </si>
  <si>
    <t>L: Schmeltzer 52 run (Jordan pass from Music), 7:31, 3Q</t>
  </si>
  <si>
    <t>N: Shawn Dillon 32 run (DeWitt pass from Russell), 4:07, 3Q</t>
  </si>
  <si>
    <t>27:56</t>
  </si>
  <si>
    <t>20:04</t>
  </si>
  <si>
    <t>t55</t>
  </si>
  <si>
    <t>t32</t>
  </si>
  <si>
    <t>t45</t>
  </si>
  <si>
    <t>40NG</t>
  </si>
  <si>
    <t>t52</t>
  </si>
  <si>
    <t>Tyler Stivison</t>
  </si>
  <si>
    <t>J: Andy Fooce 42 run (Nick Smith kick), 7:21, 2Q</t>
  </si>
  <si>
    <t>J: Brad Miller 26 pass from Fooce (Smith kick), 4:30, 2Q</t>
  </si>
  <si>
    <t>J: Fooce 1 run (Smith kick), 1:21, 2Q</t>
  </si>
  <si>
    <t>J: Miller 56 pass from Fooce (Smith kick), 11:44, 3Q</t>
  </si>
  <si>
    <t>J: Miller 50 pass from Fooce (Smith kick), 5:18, 3Q</t>
  </si>
  <si>
    <t>29:34</t>
  </si>
  <si>
    <t>18:26</t>
  </si>
  <si>
    <t>t42</t>
  </si>
  <si>
    <t>t56</t>
  </si>
  <si>
    <t>24NG</t>
  </si>
  <si>
    <t>Bryce McBride</t>
  </si>
  <si>
    <t>23:04</t>
  </si>
  <si>
    <t>24:56</t>
  </si>
  <si>
    <t>Will Brooks</t>
  </si>
  <si>
    <t>Dominick Stevens</t>
  </si>
  <si>
    <t>N: Clint Handa 42 run (D.J. Young kick), 9:07, 2Q</t>
  </si>
  <si>
    <t>N: Handa 53 run (Austin North pass from Joey Young), 7:31, 2Q</t>
  </si>
  <si>
    <t>N: Handa 17 run (D.J. Young kick), 4:24, 2Q</t>
  </si>
  <si>
    <t>N: Joey Young 12 run (Jacob Blake pass from Joey Young), 6:56, 3Q</t>
  </si>
  <si>
    <t>N: Blake 40 fumble return (kick blocked), 5:07, 3Q</t>
  </si>
  <si>
    <t>N: Marc Carter 3 run (D.J. Young kick), 1:28, 3Q</t>
  </si>
  <si>
    <t>N: D.J. Young 1 run (D.J. Young kick), 4:37, 4Q</t>
  </si>
  <si>
    <t>Interceptions: none</t>
  </si>
  <si>
    <t>t53</t>
  </si>
  <si>
    <t>Caleb Lewellen</t>
  </si>
  <si>
    <t>Evan DeLong</t>
  </si>
  <si>
    <t>Jesse Needs</t>
  </si>
  <si>
    <t>Nick Schneider</t>
  </si>
  <si>
    <t>Jacob Gragg</t>
  </si>
  <si>
    <t>Adam Baker</t>
  </si>
  <si>
    <t>L: Cory McCarty 52 run (Dominick Stevens kick), 9:20, 1Q</t>
  </si>
  <si>
    <t>P: Alex Dickerson 38 pass from Brandon Wedebrook (Zach Delotell kick), 6:42, 1Q</t>
  </si>
  <si>
    <t>L: McCarty 42 run (Stevens kick), 8:00, 2Q</t>
  </si>
  <si>
    <t>L: Allen Mulford 4 interception return (kick failed), 2:47, 2Q</t>
  </si>
  <si>
    <t>P: Dickerson 21 pass from Wedebrook (kick failed), 1:18, 2Q</t>
  </si>
  <si>
    <t>L: McCarty 2 run (McCarty run), 11:50, 4Q</t>
  </si>
  <si>
    <t>L: Nick Kost 2 run (kick failed), 9:55, 4Q</t>
  </si>
  <si>
    <t>29:54</t>
  </si>
  <si>
    <t>18:06</t>
  </si>
  <si>
    <t>Cameron Donaldson</t>
  </si>
  <si>
    <t>t4</t>
  </si>
  <si>
    <t>t38</t>
  </si>
  <si>
    <t>J: Steven Kearns 71 run (Jimmy Voiles kick), 7:45, 1Q</t>
  </si>
  <si>
    <t>L: Nick Kost 12 run (kick blocked), 7:30, 2Q</t>
  </si>
  <si>
    <t>J: Derek Rafferty 20 run (Voiles kick), 3:45, 2Q</t>
  </si>
  <si>
    <t>J: Voiles 41 field goal,  0:00, 2Q</t>
  </si>
  <si>
    <t>J: Morgan Landrum 2 run (Voiles kick), 7:37, 3Q</t>
  </si>
  <si>
    <t>J: Gabe Griffiths 30 run (Voiles kick), 11:51, 4Q</t>
  </si>
  <si>
    <t>L: Donnie Stevens 21 pass from Jack Music (Dominick Stevens kick), 9:07, 4Q</t>
  </si>
  <si>
    <t>L: Donnie Stevens 63 pass from Music (Dominick Stevens kick),  4:25, 4Q</t>
  </si>
  <si>
    <t>25:08</t>
  </si>
  <si>
    <t>22:52</t>
  </si>
  <si>
    <t>t63</t>
  </si>
  <si>
    <t>G: 41</t>
  </si>
  <si>
    <t>t71</t>
  </si>
  <si>
    <t>NONE</t>
  </si>
  <si>
    <t>Kevin Boals</t>
  </si>
  <si>
    <t>26:23</t>
  </si>
  <si>
    <t>21:37</t>
  </si>
  <si>
    <t>L: Isaac Schmeltzer 8 run (kick failed), 7:19, 1Q</t>
  </si>
  <si>
    <t>C: Christian Collins 14 pass from Ryan Mathis (Jacob Weber kick), 5:16, 1Q</t>
  </si>
  <si>
    <t>L: Jack Music 1 run (pass failed), 4:46, 2Q</t>
  </si>
  <si>
    <t>L: Schmeltzer 6 run (Schmeltzer run), 9:57, 3Q</t>
  </si>
  <si>
    <t>L: Schmeltzer 19 run (Dean Jordan pass from Music), 10:40, 4Q</t>
  </si>
  <si>
    <t>Jacob Young</t>
  </si>
  <si>
    <t>G: Dylan Saunders 36 field goal, 6:48, 1Q</t>
  </si>
  <si>
    <t>G: Saunders 19 field goal, 0:57, 1Q</t>
  </si>
  <si>
    <t>L: Nick Kost 30 fumble return (Dominick Stevens kick), 5:51, 2Q</t>
  </si>
  <si>
    <t>G: Saunders 32 field goal, 3:03, 2Q</t>
  </si>
  <si>
    <t>G: Nick Clagg 74 run (Saunders kick), 1:24, 2Q</t>
  </si>
  <si>
    <t>L: Nick Maniskas 47 run (Stevens kick), 4:54, 3Q</t>
  </si>
  <si>
    <t>G: Wade Jarrell 1 run (Saunders kick), 1:54, 4Q</t>
  </si>
  <si>
    <t>20:27</t>
  </si>
  <si>
    <t>27:33</t>
  </si>
  <si>
    <t>t47</t>
  </si>
  <si>
    <t>t74</t>
  </si>
  <si>
    <t>G: 36 19 32 NG: 42</t>
  </si>
  <si>
    <t>(Team-deflected)</t>
  </si>
  <si>
    <t>G: 41 36 19 32</t>
  </si>
  <si>
    <t>2012 Logan Chieftains Football Final Team Statistics (2-8)</t>
  </si>
  <si>
    <t>2012 Logan Chieftains Final Football Individual Statistics (2-8)</t>
  </si>
  <si>
    <t>2012 Logan SEOAL Final Team Statistics (2-3)</t>
  </si>
  <si>
    <t>2012 Logan SEOAL Final Individual Stats (2-3)</t>
  </si>
  <si>
    <t>W: Chas Miller 15 run (Miller kick), 1:50, 1Q</t>
  </si>
  <si>
    <t>W: Austin Kuhn 35 run (Miller kick), 2:30, 2Q</t>
  </si>
  <si>
    <t>W: Dylan Leffingwell 5 run (Miller kick), 1:15, 2Q</t>
  </si>
  <si>
    <t>W: Miller 8 pass from David Ryan (Miller kick), 0:03, 2Q</t>
  </si>
  <si>
    <t>W: Andrew Vincent 14 pass from Leffingwell (Miller kick), 8:50, 3Q</t>
  </si>
  <si>
    <t>W: Kuhn 20 run (Miller kick), 6:13, 3Q</t>
  </si>
  <si>
    <t>L: Chance Cox 24 pass from Jack Music (Music run), 3:33, 3Q</t>
  </si>
  <si>
    <t>W: Rodney Barnes 43 interception return (Miller kick), 1:38, 3Q</t>
  </si>
  <si>
    <t>22:35</t>
  </si>
  <si>
    <t>25:25</t>
  </si>
  <si>
    <t>t35</t>
  </si>
  <si>
    <t>t24</t>
  </si>
  <si>
    <t>NG: 40</t>
  </si>
  <si>
    <t>t43</t>
  </si>
  <si>
    <t>256:17</t>
  </si>
  <si>
    <t>25:50</t>
  </si>
  <si>
    <t>223:43</t>
  </si>
  <si>
    <t>22:10</t>
  </si>
  <si>
    <t>NG: 37 40 24 42 40</t>
  </si>
  <si>
    <t>115:33</t>
  </si>
  <si>
    <t>124:27</t>
  </si>
  <si>
    <t>24:53</t>
  </si>
  <si>
    <t>23:07</t>
  </si>
  <si>
    <t>G: 41 36 19 32  NG: 42 40</t>
  </si>
  <si>
    <t>Brandon Arnett</t>
  </si>
  <si>
    <t>Keith Martin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</si>
</sst>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3">
    <font>
      <sz val="10"/>
      <name val="Arial"/>
      <family val="2"/>
    </font>
    <font>
      <b/>
      <i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164" fontId="0" fillId="0" borderId="0" xfId="0" applyNumberFormat="1" applyFont="1" applyAlignment="1">
      <alignment horizontal="right"/>
    </xf>
    <xf numFmtId="165" fontId="0" fillId="0" borderId="0" xfId="0" applyNumberFormat="1" applyFont="1" applyAlignment="1">
      <alignment horizontal="right"/>
    </xf>
    <xf numFmtId="1" fontId="0" fillId="0" borderId="0" xfId="0" applyNumberFormat="1" applyFont="1" applyAlignment="1">
      <alignment horizontal="right"/>
    </xf>
    <xf numFmtId="0" fontId="3" fillId="0" borderId="0" xfId="0" applyFont="1" applyAlignment="1">
      <alignment/>
    </xf>
    <xf numFmtId="164" fontId="1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164" fontId="2" fillId="0" borderId="0" xfId="0" applyNumberFormat="1" applyFont="1" applyAlignment="1">
      <alignment horizontal="right"/>
    </xf>
    <xf numFmtId="2" fontId="0" fillId="0" borderId="0" xfId="0" applyNumberFormat="1" applyFont="1" applyAlignment="1">
      <alignment horizontal="right"/>
    </xf>
    <xf numFmtId="165" fontId="2" fillId="0" borderId="0" xfId="0" applyNumberFormat="1" applyFont="1" applyAlignment="1">
      <alignment horizontal="right"/>
    </xf>
    <xf numFmtId="2" fontId="2" fillId="0" borderId="0" xfId="0" applyNumberFormat="1" applyFont="1" applyAlignment="1">
      <alignment horizontal="right"/>
    </xf>
    <xf numFmtId="0" fontId="2" fillId="0" borderId="0" xfId="0" applyFont="1" applyAlignment="1">
      <alignment horizontal="left"/>
    </xf>
    <xf numFmtId="0" fontId="0" fillId="0" borderId="0" xfId="0" applyNumberFormat="1" applyFont="1" applyAlignment="1">
      <alignment horizontal="right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horizontal="left"/>
    </xf>
    <xf numFmtId="0" fontId="2" fillId="0" borderId="0" xfId="0" applyNumberFormat="1" applyFont="1" applyAlignment="1">
      <alignment horizontal="right"/>
    </xf>
    <xf numFmtId="164" fontId="0" fillId="0" borderId="0" xfId="0" applyNumberForma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165" fontId="2" fillId="0" borderId="0" xfId="0" applyNumberFormat="1" applyFont="1" applyBorder="1" applyAlignment="1">
      <alignment horizontal="right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right"/>
    </xf>
    <xf numFmtId="0" fontId="0" fillId="0" borderId="11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3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0" fontId="2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164" fontId="2" fillId="0" borderId="10" xfId="0" applyNumberFormat="1" applyFont="1" applyBorder="1" applyAlignment="1">
      <alignment horizontal="right"/>
    </xf>
    <xf numFmtId="164" fontId="2" fillId="0" borderId="11" xfId="0" applyNumberFormat="1" applyFont="1" applyBorder="1" applyAlignment="1">
      <alignment horizontal="right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right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164" fontId="2" fillId="0" borderId="0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165" fontId="2" fillId="0" borderId="10" xfId="0" applyNumberFormat="1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49" fontId="0" fillId="0" borderId="0" xfId="0" applyNumberFormat="1" applyAlignment="1">
      <alignment horizontal="right"/>
    </xf>
    <xf numFmtId="49" fontId="0" fillId="0" borderId="11" xfId="0" applyNumberForma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165" fontId="0" fillId="0" borderId="0" xfId="0" applyNumberFormat="1" applyFon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5"/>
  <sheetViews>
    <sheetView tabSelected="1" zoomScale="175" zoomScaleNormal="175" zoomScalePageLayoutView="0" workbookViewId="0" topLeftCell="A1">
      <selection activeCell="K3" sqref="K3"/>
    </sheetView>
  </sheetViews>
  <sheetFormatPr defaultColWidth="9.140625" defaultRowHeight="12.75"/>
  <cols>
    <col min="1" max="1" width="21.57421875" style="0" customWidth="1"/>
    <col min="2" max="9" width="5.7109375" style="1" bestFit="1" customWidth="1"/>
    <col min="10" max="10" width="5.421875" style="1" customWidth="1"/>
    <col min="11" max="11" width="5.7109375" style="1" bestFit="1" customWidth="1"/>
    <col min="12" max="12" width="0.5625" style="1" customWidth="1"/>
    <col min="13" max="13" width="6.7109375" style="1" bestFit="1" customWidth="1"/>
    <col min="14" max="14" width="6.421875" style="1" customWidth="1"/>
  </cols>
  <sheetData>
    <row r="1" spans="1:14" s="2" customFormat="1" ht="19.5" thickBot="1">
      <c r="A1" s="2" t="s">
        <v>279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>
        <v>10</v>
      </c>
      <c r="N1" s="4" t="s">
        <v>0</v>
      </c>
    </row>
    <row r="2" spans="1:14" s="47" customFormat="1" ht="12" thickTop="1">
      <c r="A2" s="44" t="s">
        <v>100</v>
      </c>
      <c r="B2" s="45" t="s">
        <v>2</v>
      </c>
      <c r="C2" s="45" t="s">
        <v>3</v>
      </c>
      <c r="D2" s="45" t="s">
        <v>4</v>
      </c>
      <c r="E2" s="45" t="s">
        <v>5</v>
      </c>
      <c r="F2" s="45" t="s">
        <v>118</v>
      </c>
      <c r="G2" s="45" t="s">
        <v>119</v>
      </c>
      <c r="H2" s="45" t="s">
        <v>6</v>
      </c>
      <c r="I2" s="45" t="s">
        <v>7</v>
      </c>
      <c r="J2" s="45" t="s">
        <v>120</v>
      </c>
      <c r="K2" s="45"/>
      <c r="L2" s="45"/>
      <c r="M2" s="45" t="s">
        <v>8</v>
      </c>
      <c r="N2" s="45" t="s">
        <v>9</v>
      </c>
    </row>
    <row r="3" spans="1:14" s="7" customFormat="1" ht="12.75">
      <c r="A3" s="7" t="s">
        <v>10</v>
      </c>
      <c r="B3" s="8">
        <v>19</v>
      </c>
      <c r="C3" s="8">
        <v>57</v>
      </c>
      <c r="D3" s="8">
        <v>51</v>
      </c>
      <c r="E3" s="8">
        <v>42</v>
      </c>
      <c r="F3" s="8">
        <v>0</v>
      </c>
      <c r="G3" s="8">
        <v>0</v>
      </c>
      <c r="H3" s="8">
        <f>SUM(B3:C3)</f>
        <v>76</v>
      </c>
      <c r="I3" s="8">
        <f>SUM(D3:E3)</f>
        <v>93</v>
      </c>
      <c r="J3" s="8">
        <f>SUM(F3:G3)</f>
        <v>0</v>
      </c>
      <c r="K3" s="8"/>
      <c r="L3" s="8"/>
      <c r="M3" s="8">
        <f>SUM(B3:K3)-H3-I3-J3</f>
        <v>169</v>
      </c>
      <c r="N3" s="9">
        <f>SUM(M3)/(M1)</f>
        <v>16.9</v>
      </c>
    </row>
    <row r="4" spans="1:14" s="7" customFormat="1" ht="13.5" thickBot="1">
      <c r="A4" s="7" t="s">
        <v>11</v>
      </c>
      <c r="B4" s="8">
        <v>81</v>
      </c>
      <c r="C4" s="1">
        <v>97</v>
      </c>
      <c r="D4" s="8">
        <v>90</v>
      </c>
      <c r="E4" s="8">
        <v>43</v>
      </c>
      <c r="F4" s="8">
        <v>6</v>
      </c>
      <c r="G4" s="8">
        <v>0</v>
      </c>
      <c r="H4" s="8">
        <f>SUM(B4:C4)</f>
        <v>178</v>
      </c>
      <c r="I4" s="8">
        <f>SUM(D4:E4)</f>
        <v>133</v>
      </c>
      <c r="J4" s="8">
        <f>SUM(F4:G4)</f>
        <v>6</v>
      </c>
      <c r="K4" s="8"/>
      <c r="L4" s="8"/>
      <c r="M4" s="8">
        <f>SUM(B4:K4)-H4-I4-J4</f>
        <v>317</v>
      </c>
      <c r="N4" s="9">
        <f>SUM(M4)/(M1)</f>
        <v>31.7</v>
      </c>
    </row>
    <row r="5" spans="1:14" s="47" customFormat="1" ht="12" thickTop="1">
      <c r="A5" s="44" t="s">
        <v>101</v>
      </c>
      <c r="B5" s="45" t="s">
        <v>12</v>
      </c>
      <c r="C5" s="45" t="s">
        <v>136</v>
      </c>
      <c r="D5" s="45" t="s">
        <v>137</v>
      </c>
      <c r="E5" s="45" t="s">
        <v>113</v>
      </c>
      <c r="F5" s="45" t="s">
        <v>112</v>
      </c>
      <c r="G5" s="45" t="s">
        <v>104</v>
      </c>
      <c r="H5" s="45" t="s">
        <v>14</v>
      </c>
      <c r="I5" s="45" t="s">
        <v>15</v>
      </c>
      <c r="J5" s="45" t="s">
        <v>103</v>
      </c>
      <c r="K5" s="45" t="s">
        <v>13</v>
      </c>
      <c r="L5" s="45"/>
      <c r="M5" s="45" t="s">
        <v>8</v>
      </c>
      <c r="N5" s="45" t="s">
        <v>9</v>
      </c>
    </row>
    <row r="6" spans="1:14" s="7" customFormat="1" ht="12.75">
      <c r="A6" s="7" t="s">
        <v>16</v>
      </c>
      <c r="B6" s="8">
        <f aca="true" t="shared" si="0" ref="B6:K6">SUM(B7:B9)</f>
        <v>10</v>
      </c>
      <c r="C6" s="8">
        <f t="shared" si="0"/>
        <v>19</v>
      </c>
      <c r="D6" s="8">
        <f t="shared" si="0"/>
        <v>22</v>
      </c>
      <c r="E6" s="8">
        <f t="shared" si="0"/>
        <v>11</v>
      </c>
      <c r="F6" s="8">
        <f t="shared" si="0"/>
        <v>5</v>
      </c>
      <c r="G6" s="8">
        <f t="shared" si="0"/>
        <v>18</v>
      </c>
      <c r="H6" s="8">
        <f t="shared" si="0"/>
        <v>22</v>
      </c>
      <c r="I6" s="8">
        <f t="shared" si="0"/>
        <v>13</v>
      </c>
      <c r="J6" s="8">
        <f t="shared" si="0"/>
        <v>10</v>
      </c>
      <c r="K6" s="8">
        <f t="shared" si="0"/>
        <v>11</v>
      </c>
      <c r="L6" s="8"/>
      <c r="M6" s="8">
        <f aca="true" t="shared" si="1" ref="M6:M11">SUM(B6:L6)</f>
        <v>141</v>
      </c>
      <c r="N6" s="9">
        <f>SUM(M6)/(M1)</f>
        <v>14.1</v>
      </c>
    </row>
    <row r="7" spans="1:14" s="7" customFormat="1" ht="12.75">
      <c r="A7" s="7" t="s">
        <v>17</v>
      </c>
      <c r="B7" s="8">
        <v>3</v>
      </c>
      <c r="C7" s="8">
        <v>14</v>
      </c>
      <c r="D7" s="8">
        <v>18</v>
      </c>
      <c r="E7" s="8">
        <v>5</v>
      </c>
      <c r="F7" s="8">
        <v>4</v>
      </c>
      <c r="G7" s="8">
        <v>18</v>
      </c>
      <c r="H7" s="8">
        <v>13</v>
      </c>
      <c r="I7" s="8">
        <v>9</v>
      </c>
      <c r="J7" s="8">
        <v>5</v>
      </c>
      <c r="K7" s="8">
        <v>8</v>
      </c>
      <c r="L7" s="1"/>
      <c r="M7" s="8">
        <f t="shared" si="1"/>
        <v>97</v>
      </c>
      <c r="N7" s="9">
        <f>SUM(M7)/(M1)</f>
        <v>9.7</v>
      </c>
    </row>
    <row r="8" spans="1:14" s="7" customFormat="1" ht="12.75">
      <c r="A8" s="7" t="s">
        <v>18</v>
      </c>
      <c r="B8" s="8">
        <v>4</v>
      </c>
      <c r="C8" s="8">
        <v>4</v>
      </c>
      <c r="D8" s="8">
        <v>3</v>
      </c>
      <c r="E8" s="8">
        <v>6</v>
      </c>
      <c r="F8" s="8">
        <v>1</v>
      </c>
      <c r="G8" s="8">
        <v>0</v>
      </c>
      <c r="H8" s="8">
        <v>8</v>
      </c>
      <c r="I8" s="8">
        <v>4</v>
      </c>
      <c r="J8" s="8">
        <v>2</v>
      </c>
      <c r="K8" s="8">
        <v>3</v>
      </c>
      <c r="L8" s="8"/>
      <c r="M8" s="8">
        <f t="shared" si="1"/>
        <v>35</v>
      </c>
      <c r="N8" s="9">
        <f>SUM(M8)/(M1)</f>
        <v>3.5</v>
      </c>
    </row>
    <row r="9" spans="1:14" s="7" customFormat="1" ht="12.75">
      <c r="A9" s="7" t="s">
        <v>19</v>
      </c>
      <c r="B9" s="8">
        <v>3</v>
      </c>
      <c r="C9" s="8">
        <v>1</v>
      </c>
      <c r="D9" s="8">
        <v>1</v>
      </c>
      <c r="E9" s="8">
        <v>0</v>
      </c>
      <c r="F9" s="8">
        <v>0</v>
      </c>
      <c r="G9" s="8">
        <v>0</v>
      </c>
      <c r="H9" s="8">
        <v>1</v>
      </c>
      <c r="I9" s="8">
        <v>0</v>
      </c>
      <c r="J9" s="8">
        <v>3</v>
      </c>
      <c r="K9" s="8">
        <v>0</v>
      </c>
      <c r="L9" s="8"/>
      <c r="M9" s="8">
        <f t="shared" si="1"/>
        <v>9</v>
      </c>
      <c r="N9" s="9">
        <f>SUM(M9)/(M1)</f>
        <v>0.9</v>
      </c>
    </row>
    <row r="10" spans="1:14" s="7" customFormat="1" ht="12.75">
      <c r="A10" s="7" t="s">
        <v>20</v>
      </c>
      <c r="B10" s="8">
        <v>12</v>
      </c>
      <c r="C10" s="8">
        <v>9</v>
      </c>
      <c r="D10" s="8">
        <v>10</v>
      </c>
      <c r="E10" s="8">
        <v>15</v>
      </c>
      <c r="F10" s="8">
        <v>13</v>
      </c>
      <c r="G10" s="8">
        <v>11</v>
      </c>
      <c r="H10" s="8">
        <v>10</v>
      </c>
      <c r="I10" s="8">
        <v>6</v>
      </c>
      <c r="J10" s="8">
        <v>15</v>
      </c>
      <c r="K10" s="8">
        <v>9</v>
      </c>
      <c r="L10" s="8"/>
      <c r="M10" s="8">
        <f t="shared" si="1"/>
        <v>110</v>
      </c>
      <c r="N10" s="9">
        <f>SUM(M10)/(M1)</f>
        <v>11</v>
      </c>
    </row>
    <row r="11" spans="1:14" s="7" customFormat="1" ht="12.75">
      <c r="A11" s="7" t="s">
        <v>21</v>
      </c>
      <c r="B11" s="8">
        <v>2</v>
      </c>
      <c r="C11" s="8">
        <v>3</v>
      </c>
      <c r="D11" s="8">
        <v>4</v>
      </c>
      <c r="E11" s="8">
        <v>2</v>
      </c>
      <c r="F11" s="8">
        <v>1</v>
      </c>
      <c r="G11" s="8">
        <v>8</v>
      </c>
      <c r="H11" s="8">
        <v>4</v>
      </c>
      <c r="I11" s="8">
        <v>0</v>
      </c>
      <c r="J11" s="8">
        <v>3</v>
      </c>
      <c r="K11" s="8">
        <v>3</v>
      </c>
      <c r="L11" s="8"/>
      <c r="M11" s="8">
        <f t="shared" si="1"/>
        <v>30</v>
      </c>
      <c r="N11" s="9">
        <f>SUM(M11)/(M1)</f>
        <v>3</v>
      </c>
    </row>
    <row r="12" spans="1:14" s="7" customFormat="1" ht="12.75">
      <c r="A12" s="7" t="s">
        <v>22</v>
      </c>
      <c r="B12" s="10">
        <f aca="true" t="shared" si="2" ref="B12:N12">SUM(B11)/(B10)</f>
        <v>0.16666666666666666</v>
      </c>
      <c r="C12" s="10">
        <f t="shared" si="2"/>
        <v>0.3333333333333333</v>
      </c>
      <c r="D12" s="10">
        <f t="shared" si="2"/>
        <v>0.4</v>
      </c>
      <c r="E12" s="10">
        <f t="shared" si="2"/>
        <v>0.13333333333333333</v>
      </c>
      <c r="F12" s="10">
        <f t="shared" si="2"/>
        <v>0.07692307692307693</v>
      </c>
      <c r="G12" s="10">
        <f t="shared" si="2"/>
        <v>0.7272727272727273</v>
      </c>
      <c r="H12" s="10">
        <f t="shared" si="2"/>
        <v>0.4</v>
      </c>
      <c r="I12" s="10">
        <f t="shared" si="2"/>
        <v>0</v>
      </c>
      <c r="J12" s="10">
        <f t="shared" si="2"/>
        <v>0.2</v>
      </c>
      <c r="K12" s="10">
        <f t="shared" si="2"/>
        <v>0.3333333333333333</v>
      </c>
      <c r="L12" s="10"/>
      <c r="M12" s="10">
        <f t="shared" si="2"/>
        <v>0.2727272727272727</v>
      </c>
      <c r="N12" s="10">
        <f t="shared" si="2"/>
        <v>0.2727272727272727</v>
      </c>
    </row>
    <row r="13" spans="1:14" s="7" customFormat="1" ht="12.75">
      <c r="A13" s="7" t="s">
        <v>23</v>
      </c>
      <c r="B13" s="8">
        <v>1</v>
      </c>
      <c r="C13" s="8">
        <v>4</v>
      </c>
      <c r="D13" s="8">
        <v>5</v>
      </c>
      <c r="E13" s="8">
        <v>4</v>
      </c>
      <c r="F13" s="8">
        <v>0</v>
      </c>
      <c r="G13" s="8">
        <v>1</v>
      </c>
      <c r="H13" s="8">
        <v>4</v>
      </c>
      <c r="I13" s="8">
        <v>2</v>
      </c>
      <c r="J13" s="8">
        <v>6</v>
      </c>
      <c r="K13" s="8">
        <v>1</v>
      </c>
      <c r="L13" s="8"/>
      <c r="M13" s="8">
        <f>SUM(B13:L13)</f>
        <v>28</v>
      </c>
      <c r="N13" s="9">
        <f>SUM(M13)/(M1)</f>
        <v>2.8</v>
      </c>
    </row>
    <row r="14" spans="1:14" s="7" customFormat="1" ht="12.75">
      <c r="A14" s="7" t="s">
        <v>24</v>
      </c>
      <c r="B14" s="8">
        <v>1</v>
      </c>
      <c r="C14" s="8">
        <v>3</v>
      </c>
      <c r="D14" s="8">
        <v>4</v>
      </c>
      <c r="E14" s="8">
        <v>2</v>
      </c>
      <c r="F14" s="8">
        <v>0</v>
      </c>
      <c r="G14" s="8">
        <v>1</v>
      </c>
      <c r="H14" s="8">
        <v>1</v>
      </c>
      <c r="I14" s="8">
        <v>2</v>
      </c>
      <c r="J14" s="8">
        <v>1</v>
      </c>
      <c r="K14" s="8">
        <v>0</v>
      </c>
      <c r="L14" s="8"/>
      <c r="M14" s="8">
        <f>SUM(B14:L14)</f>
        <v>15</v>
      </c>
      <c r="N14" s="9">
        <f>SUM(M14)/(M1)</f>
        <v>1.5</v>
      </c>
    </row>
    <row r="15" spans="1:14" s="7" customFormat="1" ht="12.75">
      <c r="A15" s="7" t="s">
        <v>25</v>
      </c>
      <c r="B15" s="10">
        <f>SUM(B14)/(B13)</f>
        <v>1</v>
      </c>
      <c r="C15" s="10">
        <f>SUM(C14)/(C13)</f>
        <v>0.75</v>
      </c>
      <c r="D15" s="10">
        <f>SUM(D14)/(D13)</f>
        <v>0.8</v>
      </c>
      <c r="E15" s="10">
        <f aca="true" t="shared" si="3" ref="E15:K15">SUM(E14)/(E13)</f>
        <v>0.5</v>
      </c>
      <c r="F15" s="10">
        <v>0</v>
      </c>
      <c r="G15" s="10">
        <f t="shared" si="3"/>
        <v>1</v>
      </c>
      <c r="H15" s="10">
        <f t="shared" si="3"/>
        <v>0.25</v>
      </c>
      <c r="I15" s="10">
        <f t="shared" si="3"/>
        <v>1</v>
      </c>
      <c r="J15" s="10">
        <f t="shared" si="3"/>
        <v>0.16666666666666666</v>
      </c>
      <c r="K15" s="10">
        <f t="shared" si="3"/>
        <v>0</v>
      </c>
      <c r="L15" s="10"/>
      <c r="M15" s="10">
        <f>SUM(M14)/(M13)</f>
        <v>0.5357142857142857</v>
      </c>
      <c r="N15" s="10">
        <f>SUM(N14)/(N13)</f>
        <v>0.5357142857142857</v>
      </c>
    </row>
    <row r="16" spans="1:14" s="7" customFormat="1" ht="12.75">
      <c r="A16" s="7" t="s">
        <v>26</v>
      </c>
      <c r="B16" s="8">
        <f aca="true" t="shared" si="4" ref="B16:K16">SUM(B17)+(B22)</f>
        <v>54</v>
      </c>
      <c r="C16" s="8">
        <f t="shared" si="4"/>
        <v>61</v>
      </c>
      <c r="D16" s="8">
        <f t="shared" si="4"/>
        <v>64</v>
      </c>
      <c r="E16" s="8">
        <f t="shared" si="4"/>
        <v>61</v>
      </c>
      <c r="F16" s="8">
        <f t="shared" si="4"/>
        <v>52</v>
      </c>
      <c r="G16" s="8">
        <f t="shared" si="4"/>
        <v>53</v>
      </c>
      <c r="H16" s="8">
        <f t="shared" si="4"/>
        <v>61</v>
      </c>
      <c r="I16" s="8">
        <f t="shared" si="4"/>
        <v>49</v>
      </c>
      <c r="J16" s="8">
        <f t="shared" si="4"/>
        <v>55</v>
      </c>
      <c r="K16" s="8">
        <f t="shared" si="4"/>
        <v>49</v>
      </c>
      <c r="L16" s="8"/>
      <c r="M16" s="8">
        <f aca="true" t="shared" si="5" ref="M16:M25">SUM(B16:L16)</f>
        <v>559</v>
      </c>
      <c r="N16" s="9">
        <f>SUM(M16)/(M1)</f>
        <v>55.9</v>
      </c>
    </row>
    <row r="17" spans="1:14" s="7" customFormat="1" ht="12.75">
      <c r="A17" s="7" t="s">
        <v>27</v>
      </c>
      <c r="B17" s="8">
        <v>31</v>
      </c>
      <c r="C17" s="8">
        <v>42</v>
      </c>
      <c r="D17" s="8">
        <v>54</v>
      </c>
      <c r="E17" s="8">
        <v>39</v>
      </c>
      <c r="F17" s="8">
        <v>34</v>
      </c>
      <c r="G17" s="8">
        <v>53</v>
      </c>
      <c r="H17" s="8">
        <v>43</v>
      </c>
      <c r="I17" s="8">
        <v>41</v>
      </c>
      <c r="J17" s="8">
        <v>37</v>
      </c>
      <c r="K17" s="8">
        <v>33</v>
      </c>
      <c r="L17" s="8"/>
      <c r="M17" s="8">
        <f t="shared" si="5"/>
        <v>407</v>
      </c>
      <c r="N17" s="9">
        <f>SUM(M17)/(M1)</f>
        <v>40.7</v>
      </c>
    </row>
    <row r="18" spans="1:14" s="7" customFormat="1" ht="12.75">
      <c r="A18" s="7" t="s">
        <v>28</v>
      </c>
      <c r="B18" s="8">
        <v>66</v>
      </c>
      <c r="C18" s="8">
        <v>217</v>
      </c>
      <c r="D18" s="8">
        <v>441</v>
      </c>
      <c r="E18" s="8">
        <v>84</v>
      </c>
      <c r="F18" s="8">
        <v>113</v>
      </c>
      <c r="G18" s="8">
        <v>348</v>
      </c>
      <c r="H18" s="8">
        <v>240</v>
      </c>
      <c r="I18" s="8">
        <v>229</v>
      </c>
      <c r="J18" s="8">
        <v>136</v>
      </c>
      <c r="K18" s="8">
        <v>128</v>
      </c>
      <c r="L18" s="8"/>
      <c r="M18" s="8">
        <f t="shared" si="5"/>
        <v>2002</v>
      </c>
      <c r="N18" s="9">
        <f>SUM(M18)/(M1)</f>
        <v>200.2</v>
      </c>
    </row>
    <row r="19" spans="1:14" s="7" customFormat="1" ht="12.75">
      <c r="A19" s="7" t="s">
        <v>29</v>
      </c>
      <c r="B19" s="8">
        <v>81</v>
      </c>
      <c r="C19" s="8">
        <v>115</v>
      </c>
      <c r="D19" s="8">
        <v>55</v>
      </c>
      <c r="E19" s="8">
        <v>92</v>
      </c>
      <c r="F19" s="8">
        <v>27</v>
      </c>
      <c r="G19" s="8">
        <v>0</v>
      </c>
      <c r="H19" s="8">
        <v>204</v>
      </c>
      <c r="I19" s="8">
        <v>47</v>
      </c>
      <c r="J19" s="8">
        <v>50</v>
      </c>
      <c r="K19" s="8">
        <v>94</v>
      </c>
      <c r="L19" s="8"/>
      <c r="M19" s="8">
        <f t="shared" si="5"/>
        <v>765</v>
      </c>
      <c r="N19" s="9">
        <f>SUM(M19)/(M1)</f>
        <v>76.5</v>
      </c>
    </row>
    <row r="20" spans="1:14" s="7" customFormat="1" ht="12.75">
      <c r="A20" s="7" t="s">
        <v>30</v>
      </c>
      <c r="B20" s="8">
        <f aca="true" t="shared" si="6" ref="B20:K20">SUM(B18)+(B19)</f>
        <v>147</v>
      </c>
      <c r="C20" s="8">
        <f t="shared" si="6"/>
        <v>332</v>
      </c>
      <c r="D20" s="8">
        <f t="shared" si="6"/>
        <v>496</v>
      </c>
      <c r="E20" s="8">
        <f t="shared" si="6"/>
        <v>176</v>
      </c>
      <c r="F20" s="8">
        <f t="shared" si="6"/>
        <v>140</v>
      </c>
      <c r="G20" s="8">
        <f t="shared" si="6"/>
        <v>348</v>
      </c>
      <c r="H20" s="8">
        <f t="shared" si="6"/>
        <v>444</v>
      </c>
      <c r="I20" s="8">
        <f t="shared" si="6"/>
        <v>276</v>
      </c>
      <c r="J20" s="8">
        <f t="shared" si="6"/>
        <v>186</v>
      </c>
      <c r="K20" s="8">
        <f t="shared" si="6"/>
        <v>222</v>
      </c>
      <c r="L20" s="8"/>
      <c r="M20" s="8">
        <f t="shared" si="5"/>
        <v>2767</v>
      </c>
      <c r="N20" s="9">
        <f>SUM(M20)/(M1)</f>
        <v>276.7</v>
      </c>
    </row>
    <row r="21" spans="1:14" s="7" customFormat="1" ht="12.75">
      <c r="A21" s="7" t="s">
        <v>31</v>
      </c>
      <c r="B21" s="8">
        <v>8</v>
      </c>
      <c r="C21" s="8">
        <v>10</v>
      </c>
      <c r="D21" s="8">
        <v>7</v>
      </c>
      <c r="E21" s="8">
        <v>11</v>
      </c>
      <c r="F21" s="8">
        <v>4</v>
      </c>
      <c r="G21" s="8">
        <v>0</v>
      </c>
      <c r="H21" s="8">
        <v>10</v>
      </c>
      <c r="I21" s="8">
        <v>5</v>
      </c>
      <c r="J21" s="8">
        <v>4</v>
      </c>
      <c r="K21" s="8">
        <v>6</v>
      </c>
      <c r="L21" s="8"/>
      <c r="M21" s="8">
        <f t="shared" si="5"/>
        <v>65</v>
      </c>
      <c r="N21" s="9">
        <f>SUM(M21)/(M1)</f>
        <v>6.5</v>
      </c>
    </row>
    <row r="22" spans="1:14" s="7" customFormat="1" ht="12.75">
      <c r="A22" s="7" t="s">
        <v>32</v>
      </c>
      <c r="B22" s="8">
        <v>23</v>
      </c>
      <c r="C22" s="8">
        <v>19</v>
      </c>
      <c r="D22" s="8">
        <v>10</v>
      </c>
      <c r="E22" s="8">
        <v>22</v>
      </c>
      <c r="F22" s="8">
        <v>18</v>
      </c>
      <c r="G22" s="8">
        <v>0</v>
      </c>
      <c r="H22" s="8">
        <v>18</v>
      </c>
      <c r="I22" s="8">
        <v>8</v>
      </c>
      <c r="J22" s="8">
        <v>18</v>
      </c>
      <c r="K22" s="8">
        <v>16</v>
      </c>
      <c r="L22" s="8"/>
      <c r="M22" s="8">
        <f t="shared" si="5"/>
        <v>152</v>
      </c>
      <c r="N22" s="9">
        <f>SUM(M22)/(M1)</f>
        <v>15.2</v>
      </c>
    </row>
    <row r="23" spans="1:14" s="7" customFormat="1" ht="12.75">
      <c r="A23" s="7" t="s">
        <v>33</v>
      </c>
      <c r="B23" s="8">
        <v>1</v>
      </c>
      <c r="C23" s="8">
        <v>2</v>
      </c>
      <c r="D23" s="8">
        <v>1</v>
      </c>
      <c r="E23" s="8">
        <v>0</v>
      </c>
      <c r="F23" s="8">
        <v>1</v>
      </c>
      <c r="G23" s="8">
        <v>0</v>
      </c>
      <c r="H23" s="8">
        <v>1</v>
      </c>
      <c r="I23" s="8">
        <v>1</v>
      </c>
      <c r="J23" s="8">
        <v>0</v>
      </c>
      <c r="K23" s="8">
        <v>3</v>
      </c>
      <c r="L23" s="8"/>
      <c r="M23" s="8">
        <f t="shared" si="5"/>
        <v>10</v>
      </c>
      <c r="N23" s="9">
        <f>SUM(M23)/(M1)</f>
        <v>1</v>
      </c>
    </row>
    <row r="24" spans="1:14" s="7" customFormat="1" ht="12.75">
      <c r="A24" s="7" t="s">
        <v>34</v>
      </c>
      <c r="B24" s="8">
        <v>8</v>
      </c>
      <c r="C24" s="8">
        <v>3</v>
      </c>
      <c r="D24" s="8">
        <v>0</v>
      </c>
      <c r="E24" s="8">
        <v>8</v>
      </c>
      <c r="F24" s="8">
        <v>11</v>
      </c>
      <c r="G24" s="8">
        <v>2</v>
      </c>
      <c r="H24" s="8">
        <v>1</v>
      </c>
      <c r="I24" s="8">
        <v>4</v>
      </c>
      <c r="J24" s="8">
        <v>5</v>
      </c>
      <c r="K24" s="8">
        <v>6</v>
      </c>
      <c r="L24" s="8"/>
      <c r="M24" s="8">
        <f t="shared" si="5"/>
        <v>48</v>
      </c>
      <c r="N24" s="9">
        <f>SUM(M24)/(M1)</f>
        <v>4.8</v>
      </c>
    </row>
    <row r="25" spans="1:14" s="7" customFormat="1" ht="12.75">
      <c r="A25" s="7" t="s">
        <v>35</v>
      </c>
      <c r="B25" s="8">
        <v>313</v>
      </c>
      <c r="C25" s="8">
        <v>125</v>
      </c>
      <c r="D25" s="8">
        <v>0</v>
      </c>
      <c r="E25" s="8">
        <v>244</v>
      </c>
      <c r="F25" s="8">
        <v>362</v>
      </c>
      <c r="G25" s="8">
        <v>69</v>
      </c>
      <c r="H25" s="8">
        <v>12</v>
      </c>
      <c r="I25" s="8">
        <v>144</v>
      </c>
      <c r="J25" s="8">
        <v>186</v>
      </c>
      <c r="K25" s="8">
        <v>232</v>
      </c>
      <c r="L25" s="8"/>
      <c r="M25" s="8">
        <f t="shared" si="5"/>
        <v>1687</v>
      </c>
      <c r="N25" s="9">
        <f>SUM(M25)/(M1)</f>
        <v>168.7</v>
      </c>
    </row>
    <row r="26" spans="1:14" s="7" customFormat="1" ht="12.75">
      <c r="A26" s="7" t="s">
        <v>36</v>
      </c>
      <c r="B26" s="9">
        <f aca="true" t="shared" si="7" ref="B26:K26">SUM(B25/B24)</f>
        <v>39.125</v>
      </c>
      <c r="C26" s="9">
        <f t="shared" si="7"/>
        <v>41.666666666666664</v>
      </c>
      <c r="D26" s="9">
        <v>0</v>
      </c>
      <c r="E26" s="9">
        <f t="shared" si="7"/>
        <v>30.5</v>
      </c>
      <c r="F26" s="9">
        <f t="shared" si="7"/>
        <v>32.90909090909091</v>
      </c>
      <c r="G26" s="9">
        <f t="shared" si="7"/>
        <v>34.5</v>
      </c>
      <c r="H26" s="9">
        <f t="shared" si="7"/>
        <v>12</v>
      </c>
      <c r="I26" s="9">
        <f t="shared" si="7"/>
        <v>36</v>
      </c>
      <c r="J26" s="9">
        <f t="shared" si="7"/>
        <v>37.2</v>
      </c>
      <c r="K26" s="9">
        <f t="shared" si="7"/>
        <v>38.666666666666664</v>
      </c>
      <c r="L26" s="9"/>
      <c r="M26" s="9"/>
      <c r="N26" s="9">
        <f>SUM(M25)/(M24)</f>
        <v>35.145833333333336</v>
      </c>
    </row>
    <row r="27" spans="1:14" s="7" customFormat="1" ht="12.75">
      <c r="A27" s="7" t="s">
        <v>37</v>
      </c>
      <c r="B27" s="8">
        <v>2</v>
      </c>
      <c r="C27" s="8">
        <v>2</v>
      </c>
      <c r="D27" s="8">
        <v>1</v>
      </c>
      <c r="E27" s="8">
        <v>2</v>
      </c>
      <c r="F27" s="8">
        <v>3</v>
      </c>
      <c r="G27" s="8">
        <v>1</v>
      </c>
      <c r="H27" s="8">
        <v>1</v>
      </c>
      <c r="I27" s="8">
        <v>1</v>
      </c>
      <c r="J27" s="8">
        <v>0</v>
      </c>
      <c r="K27" s="8">
        <v>1</v>
      </c>
      <c r="L27" s="8"/>
      <c r="M27" s="8">
        <f>SUM(B27:L27)</f>
        <v>14</v>
      </c>
      <c r="N27" s="9">
        <f>SUM(M27)/(M1)</f>
        <v>1.4</v>
      </c>
    </row>
    <row r="28" spans="1:14" s="7" customFormat="1" ht="12.75">
      <c r="A28" s="7" t="s">
        <v>38</v>
      </c>
      <c r="B28" s="8">
        <v>1</v>
      </c>
      <c r="C28" s="8">
        <v>1</v>
      </c>
      <c r="D28" s="8">
        <v>1</v>
      </c>
      <c r="E28" s="8">
        <v>0</v>
      </c>
      <c r="F28" s="8">
        <v>2</v>
      </c>
      <c r="G28" s="8">
        <v>0</v>
      </c>
      <c r="H28" s="8">
        <v>1</v>
      </c>
      <c r="I28" s="8">
        <v>0</v>
      </c>
      <c r="J28" s="8">
        <v>0</v>
      </c>
      <c r="K28" s="8">
        <v>1</v>
      </c>
      <c r="L28" s="8"/>
      <c r="M28" s="8">
        <f>SUM(B28:L28)</f>
        <v>7</v>
      </c>
      <c r="N28" s="9">
        <f>SUM(M28)/(M1)</f>
        <v>0.7</v>
      </c>
    </row>
    <row r="29" spans="1:14" s="7" customFormat="1" ht="12.75">
      <c r="A29" s="7" t="s">
        <v>39</v>
      </c>
      <c r="B29" s="8">
        <v>9</v>
      </c>
      <c r="C29" s="8">
        <v>11</v>
      </c>
      <c r="D29" s="8">
        <v>11</v>
      </c>
      <c r="E29" s="8">
        <v>6</v>
      </c>
      <c r="F29" s="8">
        <v>9</v>
      </c>
      <c r="G29" s="8">
        <v>5</v>
      </c>
      <c r="H29" s="8">
        <v>5</v>
      </c>
      <c r="I29" s="8">
        <v>7</v>
      </c>
      <c r="J29" s="8">
        <v>2</v>
      </c>
      <c r="K29" s="8">
        <v>11</v>
      </c>
      <c r="L29" s="8"/>
      <c r="M29" s="8">
        <f>SUM(B29:L29)</f>
        <v>76</v>
      </c>
      <c r="N29" s="9">
        <f>SUM(M29)/(M1)</f>
        <v>7.6</v>
      </c>
    </row>
    <row r="30" spans="1:14" s="7" customFormat="1" ht="12.75">
      <c r="A30" s="7" t="s">
        <v>40</v>
      </c>
      <c r="B30" s="8">
        <v>53</v>
      </c>
      <c r="C30" s="8">
        <v>89</v>
      </c>
      <c r="D30" s="8">
        <v>90</v>
      </c>
      <c r="E30" s="8">
        <v>55</v>
      </c>
      <c r="F30" s="8">
        <v>91</v>
      </c>
      <c r="G30" s="8">
        <v>46</v>
      </c>
      <c r="H30" s="8">
        <v>40</v>
      </c>
      <c r="I30" s="8">
        <v>67</v>
      </c>
      <c r="J30" s="8">
        <v>15</v>
      </c>
      <c r="K30" s="8">
        <v>97</v>
      </c>
      <c r="L30" s="8"/>
      <c r="M30" s="8">
        <f>SUM(B30:L30)</f>
        <v>643</v>
      </c>
      <c r="N30" s="9">
        <f>SUM(M30)/(M1)</f>
        <v>64.3</v>
      </c>
    </row>
    <row r="31" spans="1:14" s="7" customFormat="1" ht="13.5" thickBot="1">
      <c r="A31" s="7" t="s">
        <v>41</v>
      </c>
      <c r="B31" s="56" t="s">
        <v>138</v>
      </c>
      <c r="C31" s="56" t="s">
        <v>178</v>
      </c>
      <c r="D31" s="56" t="s">
        <v>192</v>
      </c>
      <c r="E31" s="56" t="s">
        <v>205</v>
      </c>
      <c r="F31" s="56" t="s">
        <v>211</v>
      </c>
      <c r="G31" s="56" t="s">
        <v>237</v>
      </c>
      <c r="H31" s="56" t="s">
        <v>250</v>
      </c>
      <c r="I31" s="56" t="s">
        <v>257</v>
      </c>
      <c r="J31" s="56" t="s">
        <v>272</v>
      </c>
      <c r="K31" s="56" t="s">
        <v>291</v>
      </c>
      <c r="L31" s="56"/>
      <c r="M31" s="56" t="s">
        <v>297</v>
      </c>
      <c r="N31" s="56" t="s">
        <v>298</v>
      </c>
    </row>
    <row r="32" spans="1:14" s="46" customFormat="1" ht="12" thickTop="1">
      <c r="A32" s="44" t="s">
        <v>102</v>
      </c>
      <c r="B32" s="45" t="s">
        <v>12</v>
      </c>
      <c r="C32" s="45" t="s">
        <v>136</v>
      </c>
      <c r="D32" s="45" t="s">
        <v>137</v>
      </c>
      <c r="E32" s="45" t="s">
        <v>113</v>
      </c>
      <c r="F32" s="45" t="s">
        <v>112</v>
      </c>
      <c r="G32" s="45" t="s">
        <v>104</v>
      </c>
      <c r="H32" s="45" t="s">
        <v>14</v>
      </c>
      <c r="I32" s="45" t="s">
        <v>15</v>
      </c>
      <c r="J32" s="45" t="s">
        <v>103</v>
      </c>
      <c r="K32" s="45" t="s">
        <v>13</v>
      </c>
      <c r="L32" s="45"/>
      <c r="M32" s="45" t="s">
        <v>8</v>
      </c>
      <c r="N32" s="45" t="s">
        <v>9</v>
      </c>
    </row>
    <row r="33" spans="1:14" s="7" customFormat="1" ht="12.75">
      <c r="A33" s="7" t="s">
        <v>16</v>
      </c>
      <c r="B33" s="8">
        <f aca="true" t="shared" si="8" ref="B33:K33">SUM(B34:B36)</f>
        <v>19</v>
      </c>
      <c r="C33" s="8">
        <f t="shared" si="8"/>
        <v>10</v>
      </c>
      <c r="D33" s="8">
        <f t="shared" si="8"/>
        <v>17</v>
      </c>
      <c r="E33" s="8">
        <f t="shared" si="8"/>
        <v>17</v>
      </c>
      <c r="F33" s="8">
        <f t="shared" si="8"/>
        <v>16</v>
      </c>
      <c r="G33" s="8">
        <f t="shared" si="8"/>
        <v>13</v>
      </c>
      <c r="H33" s="8">
        <f t="shared" si="8"/>
        <v>19</v>
      </c>
      <c r="I33" s="8">
        <f t="shared" si="8"/>
        <v>10</v>
      </c>
      <c r="J33" s="8">
        <f t="shared" si="8"/>
        <v>17</v>
      </c>
      <c r="K33" s="8">
        <f t="shared" si="8"/>
        <v>17</v>
      </c>
      <c r="L33" s="8"/>
      <c r="M33" s="8">
        <f aca="true" t="shared" si="9" ref="M33:M38">SUM(B33:L33)</f>
        <v>155</v>
      </c>
      <c r="N33" s="9">
        <f>SUM(M33)/(M1)</f>
        <v>15.5</v>
      </c>
    </row>
    <row r="34" spans="1:14" s="7" customFormat="1" ht="12.75">
      <c r="A34" s="7" t="s">
        <v>17</v>
      </c>
      <c r="B34" s="8">
        <v>13</v>
      </c>
      <c r="C34" s="8">
        <v>7</v>
      </c>
      <c r="D34" s="8">
        <v>6</v>
      </c>
      <c r="E34" s="8">
        <v>7</v>
      </c>
      <c r="F34" s="8">
        <v>15</v>
      </c>
      <c r="G34" s="8">
        <v>6</v>
      </c>
      <c r="H34" s="8">
        <v>16</v>
      </c>
      <c r="I34" s="8">
        <v>7</v>
      </c>
      <c r="J34" s="8">
        <v>13</v>
      </c>
      <c r="K34" s="8">
        <v>10</v>
      </c>
      <c r="L34" s="8"/>
      <c r="M34" s="8">
        <f t="shared" si="9"/>
        <v>100</v>
      </c>
      <c r="N34" s="9">
        <f>SUM(M34)/(M1)</f>
        <v>10</v>
      </c>
    </row>
    <row r="35" spans="1:14" s="7" customFormat="1" ht="12.75">
      <c r="A35" s="7" t="s">
        <v>18</v>
      </c>
      <c r="B35" s="8">
        <v>6</v>
      </c>
      <c r="C35" s="8">
        <v>3</v>
      </c>
      <c r="D35" s="8">
        <v>11</v>
      </c>
      <c r="E35" s="8">
        <v>9</v>
      </c>
      <c r="F35" s="8">
        <v>0</v>
      </c>
      <c r="G35" s="8">
        <v>6</v>
      </c>
      <c r="H35" s="8">
        <v>1</v>
      </c>
      <c r="I35" s="8">
        <v>2</v>
      </c>
      <c r="J35" s="8">
        <v>4</v>
      </c>
      <c r="K35" s="8">
        <v>6</v>
      </c>
      <c r="L35" s="8"/>
      <c r="M35" s="8">
        <f t="shared" si="9"/>
        <v>48</v>
      </c>
      <c r="N35" s="9">
        <f>SUM(M35)/(M1)</f>
        <v>4.8</v>
      </c>
    </row>
    <row r="36" spans="1:14" s="7" customFormat="1" ht="12.75">
      <c r="A36" s="7" t="s">
        <v>19</v>
      </c>
      <c r="B36" s="8">
        <v>0</v>
      </c>
      <c r="C36" s="8">
        <v>0</v>
      </c>
      <c r="D36" s="8">
        <v>0</v>
      </c>
      <c r="E36" s="8">
        <v>1</v>
      </c>
      <c r="F36" s="8">
        <v>1</v>
      </c>
      <c r="G36" s="8">
        <v>1</v>
      </c>
      <c r="H36" s="8">
        <v>2</v>
      </c>
      <c r="I36" s="8">
        <v>1</v>
      </c>
      <c r="J36" s="8">
        <v>0</v>
      </c>
      <c r="K36" s="8">
        <v>1</v>
      </c>
      <c r="L36" s="8"/>
      <c r="M36" s="8">
        <f t="shared" si="9"/>
        <v>7</v>
      </c>
      <c r="N36" s="9">
        <f>SUM(M36)/(M1)</f>
        <v>0.7</v>
      </c>
    </row>
    <row r="37" spans="1:14" s="7" customFormat="1" ht="12.75">
      <c r="A37" s="7" t="s">
        <v>20</v>
      </c>
      <c r="B37" s="8">
        <v>7</v>
      </c>
      <c r="C37" s="8">
        <v>8</v>
      </c>
      <c r="D37" s="8">
        <v>13</v>
      </c>
      <c r="E37" s="8">
        <v>9</v>
      </c>
      <c r="F37" s="8">
        <v>10</v>
      </c>
      <c r="G37" s="8">
        <v>7</v>
      </c>
      <c r="H37" s="8">
        <v>7</v>
      </c>
      <c r="I37" s="8">
        <v>8</v>
      </c>
      <c r="J37" s="8">
        <v>10</v>
      </c>
      <c r="K37" s="8">
        <v>12</v>
      </c>
      <c r="L37" s="8"/>
      <c r="M37" s="8">
        <f t="shared" si="9"/>
        <v>91</v>
      </c>
      <c r="N37" s="9">
        <f>SUM(M37)/(M1)</f>
        <v>9.1</v>
      </c>
    </row>
    <row r="38" spans="1:14" s="7" customFormat="1" ht="12.75">
      <c r="A38" s="7" t="s">
        <v>21</v>
      </c>
      <c r="B38" s="8">
        <v>4</v>
      </c>
      <c r="C38" s="8">
        <v>2</v>
      </c>
      <c r="D38" s="8">
        <v>9</v>
      </c>
      <c r="E38" s="8">
        <v>4</v>
      </c>
      <c r="F38" s="8">
        <v>4</v>
      </c>
      <c r="G38" s="8">
        <v>1</v>
      </c>
      <c r="H38" s="8">
        <v>3</v>
      </c>
      <c r="I38" s="8">
        <v>2</v>
      </c>
      <c r="J38" s="8">
        <v>3</v>
      </c>
      <c r="K38" s="8">
        <v>4</v>
      </c>
      <c r="L38" s="8"/>
      <c r="M38" s="8">
        <f t="shared" si="9"/>
        <v>36</v>
      </c>
      <c r="N38" s="9">
        <f>SUM(M38)/(M1)</f>
        <v>3.6</v>
      </c>
    </row>
    <row r="39" spans="1:14" s="7" customFormat="1" ht="12.75">
      <c r="A39" s="7" t="s">
        <v>22</v>
      </c>
      <c r="B39" s="10">
        <f aca="true" t="shared" si="10" ref="B39:N39">SUM(B38)/(B37)</f>
        <v>0.5714285714285714</v>
      </c>
      <c r="C39" s="10">
        <f t="shared" si="10"/>
        <v>0.25</v>
      </c>
      <c r="D39" s="10">
        <f t="shared" si="10"/>
        <v>0.6923076923076923</v>
      </c>
      <c r="E39" s="10">
        <f t="shared" si="10"/>
        <v>0.4444444444444444</v>
      </c>
      <c r="F39" s="10">
        <f t="shared" si="10"/>
        <v>0.4</v>
      </c>
      <c r="G39" s="10">
        <f t="shared" si="10"/>
        <v>0.14285714285714285</v>
      </c>
      <c r="H39" s="10">
        <f t="shared" si="10"/>
        <v>0.42857142857142855</v>
      </c>
      <c r="I39" s="10">
        <f t="shared" si="10"/>
        <v>0.25</v>
      </c>
      <c r="J39" s="10">
        <f t="shared" si="10"/>
        <v>0.3</v>
      </c>
      <c r="K39" s="10">
        <f t="shared" si="10"/>
        <v>0.3333333333333333</v>
      </c>
      <c r="L39" s="10"/>
      <c r="M39" s="10">
        <f t="shared" si="10"/>
        <v>0.3956043956043956</v>
      </c>
      <c r="N39" s="10">
        <f t="shared" si="10"/>
        <v>0.39560439560439564</v>
      </c>
    </row>
    <row r="40" spans="1:14" s="7" customFormat="1" ht="12.75">
      <c r="A40" s="7" t="s">
        <v>23</v>
      </c>
      <c r="B40" s="8">
        <v>0</v>
      </c>
      <c r="C40" s="8">
        <v>3</v>
      </c>
      <c r="D40" s="8">
        <v>1</v>
      </c>
      <c r="E40" s="8">
        <v>1</v>
      </c>
      <c r="F40" s="8">
        <v>1</v>
      </c>
      <c r="G40" s="8">
        <v>4</v>
      </c>
      <c r="H40" s="8">
        <v>2</v>
      </c>
      <c r="I40" s="8">
        <v>1</v>
      </c>
      <c r="J40" s="8">
        <v>0</v>
      </c>
      <c r="K40" s="8">
        <v>4</v>
      </c>
      <c r="L40" s="8"/>
      <c r="M40" s="8">
        <f>SUM(B40:L40)</f>
        <v>17</v>
      </c>
      <c r="N40" s="9">
        <f>SUM(M40)/(M1)</f>
        <v>1.7</v>
      </c>
    </row>
    <row r="41" spans="1:14" s="7" customFormat="1" ht="12.75">
      <c r="A41" s="7" t="s">
        <v>24</v>
      </c>
      <c r="B41" s="8">
        <v>0</v>
      </c>
      <c r="C41" s="8">
        <v>1</v>
      </c>
      <c r="D41" s="8">
        <v>0</v>
      </c>
      <c r="E41" s="8">
        <v>0</v>
      </c>
      <c r="F41" s="8">
        <v>0</v>
      </c>
      <c r="G41" s="8">
        <v>1</v>
      </c>
      <c r="H41" s="8">
        <v>0</v>
      </c>
      <c r="I41" s="8">
        <v>0</v>
      </c>
      <c r="J41" s="8">
        <v>0</v>
      </c>
      <c r="K41" s="8">
        <v>3</v>
      </c>
      <c r="L41" s="8"/>
      <c r="M41" s="8">
        <f>SUM(B41:L41)</f>
        <v>5</v>
      </c>
      <c r="N41" s="9">
        <f>SUM(M41)/(M1)</f>
        <v>0.5</v>
      </c>
    </row>
    <row r="42" spans="1:14" s="7" customFormat="1" ht="12.75">
      <c r="A42" s="7" t="s">
        <v>25</v>
      </c>
      <c r="B42" s="10">
        <v>0</v>
      </c>
      <c r="C42" s="10">
        <f aca="true" t="shared" si="11" ref="C42:N42">SUM(C41)/(C40)</f>
        <v>0.3333333333333333</v>
      </c>
      <c r="D42" s="10">
        <f t="shared" si="11"/>
        <v>0</v>
      </c>
      <c r="E42" s="10">
        <f t="shared" si="11"/>
        <v>0</v>
      </c>
      <c r="F42" s="10">
        <f t="shared" si="11"/>
        <v>0</v>
      </c>
      <c r="G42" s="10">
        <f t="shared" si="11"/>
        <v>0.25</v>
      </c>
      <c r="H42" s="10">
        <f t="shared" si="11"/>
        <v>0</v>
      </c>
      <c r="I42" s="10">
        <f t="shared" si="11"/>
        <v>0</v>
      </c>
      <c r="J42" s="10">
        <v>0</v>
      </c>
      <c r="K42" s="10">
        <f t="shared" si="11"/>
        <v>0.75</v>
      </c>
      <c r="L42" s="10"/>
      <c r="M42" s="10">
        <f t="shared" si="11"/>
        <v>0.29411764705882354</v>
      </c>
      <c r="N42" s="10">
        <f t="shared" si="11"/>
        <v>0.29411764705882354</v>
      </c>
    </row>
    <row r="43" spans="1:14" s="7" customFormat="1" ht="12.75">
      <c r="A43" s="7" t="s">
        <v>26</v>
      </c>
      <c r="B43" s="8">
        <f aca="true" t="shared" si="12" ref="B43:K43">SUM(B44)+(B49)</f>
        <v>53</v>
      </c>
      <c r="C43" s="8">
        <f t="shared" si="12"/>
        <v>43</v>
      </c>
      <c r="D43" s="8">
        <f t="shared" si="12"/>
        <v>54</v>
      </c>
      <c r="E43" s="8">
        <f t="shared" si="12"/>
        <v>44</v>
      </c>
      <c r="F43" s="8">
        <f t="shared" si="12"/>
        <v>54</v>
      </c>
      <c r="G43" s="8">
        <f t="shared" si="12"/>
        <v>41</v>
      </c>
      <c r="H43" s="8">
        <f t="shared" si="12"/>
        <v>49</v>
      </c>
      <c r="I43" s="8">
        <f t="shared" si="12"/>
        <v>43</v>
      </c>
      <c r="J43" s="8">
        <f t="shared" si="12"/>
        <v>54</v>
      </c>
      <c r="K43" s="8">
        <f t="shared" si="12"/>
        <v>56</v>
      </c>
      <c r="L43" s="8"/>
      <c r="M43" s="8">
        <f aca="true" t="shared" si="13" ref="M43:M52">SUM(B43:L43)</f>
        <v>491</v>
      </c>
      <c r="N43" s="9">
        <f>SUM(M43)/(M1)</f>
        <v>49.1</v>
      </c>
    </row>
    <row r="44" spans="1:14" s="7" customFormat="1" ht="12.75">
      <c r="A44" s="7" t="s">
        <v>27</v>
      </c>
      <c r="B44" s="8">
        <v>41</v>
      </c>
      <c r="C44" s="8">
        <v>28</v>
      </c>
      <c r="D44" s="8">
        <v>29</v>
      </c>
      <c r="E44" s="8">
        <v>24</v>
      </c>
      <c r="F44" s="8">
        <v>42</v>
      </c>
      <c r="G44" s="8">
        <v>26</v>
      </c>
      <c r="H44" s="8">
        <v>41</v>
      </c>
      <c r="I44" s="8">
        <v>35</v>
      </c>
      <c r="J44" s="8">
        <v>43</v>
      </c>
      <c r="K44" s="8">
        <v>42</v>
      </c>
      <c r="L44" s="8"/>
      <c r="M44" s="8">
        <f t="shared" si="13"/>
        <v>351</v>
      </c>
      <c r="N44" s="9">
        <f>SUM(M44)/(M1)</f>
        <v>35.1</v>
      </c>
    </row>
    <row r="45" spans="1:14" s="7" customFormat="1" ht="12.75">
      <c r="A45" s="7" t="s">
        <v>28</v>
      </c>
      <c r="B45" s="8">
        <v>438</v>
      </c>
      <c r="C45" s="8">
        <v>163</v>
      </c>
      <c r="D45" s="8">
        <v>85</v>
      </c>
      <c r="E45" s="8">
        <v>125</v>
      </c>
      <c r="F45" s="8">
        <v>332</v>
      </c>
      <c r="G45" s="8">
        <v>119</v>
      </c>
      <c r="H45" s="8">
        <v>362</v>
      </c>
      <c r="I45" s="8">
        <v>175</v>
      </c>
      <c r="J45" s="8">
        <v>316</v>
      </c>
      <c r="K45" s="8">
        <v>214</v>
      </c>
      <c r="L45" s="8"/>
      <c r="M45" s="8">
        <f t="shared" si="13"/>
        <v>2329</v>
      </c>
      <c r="N45" s="9">
        <f>SUM(M45)/(M1)</f>
        <v>232.9</v>
      </c>
    </row>
    <row r="46" spans="1:14" s="7" customFormat="1" ht="12.75">
      <c r="A46" s="7" t="s">
        <v>29</v>
      </c>
      <c r="B46" s="8">
        <v>127</v>
      </c>
      <c r="C46" s="8">
        <v>69</v>
      </c>
      <c r="D46" s="8">
        <v>241</v>
      </c>
      <c r="E46" s="8">
        <v>261</v>
      </c>
      <c r="F46" s="8">
        <v>5</v>
      </c>
      <c r="G46" s="8">
        <v>159</v>
      </c>
      <c r="H46" s="8">
        <v>50</v>
      </c>
      <c r="I46" s="8">
        <v>62</v>
      </c>
      <c r="J46" s="8">
        <v>93</v>
      </c>
      <c r="K46" s="8">
        <v>155</v>
      </c>
      <c r="L46" s="8"/>
      <c r="M46" s="8">
        <f t="shared" si="13"/>
        <v>1222</v>
      </c>
      <c r="N46" s="9">
        <f>SUM(M46)/(M1)</f>
        <v>122.2</v>
      </c>
    </row>
    <row r="47" spans="1:14" s="7" customFormat="1" ht="12.75">
      <c r="A47" s="7" t="s">
        <v>30</v>
      </c>
      <c r="B47" s="8">
        <f aca="true" t="shared" si="14" ref="B47:K47">SUM(B45)+(B46)</f>
        <v>565</v>
      </c>
      <c r="C47" s="8">
        <f t="shared" si="14"/>
        <v>232</v>
      </c>
      <c r="D47" s="8">
        <f t="shared" si="14"/>
        <v>326</v>
      </c>
      <c r="E47" s="8">
        <f t="shared" si="14"/>
        <v>386</v>
      </c>
      <c r="F47" s="8">
        <f t="shared" si="14"/>
        <v>337</v>
      </c>
      <c r="G47" s="8">
        <f t="shared" si="14"/>
        <v>278</v>
      </c>
      <c r="H47" s="8">
        <f t="shared" si="14"/>
        <v>412</v>
      </c>
      <c r="I47" s="8">
        <f t="shared" si="14"/>
        <v>237</v>
      </c>
      <c r="J47" s="8">
        <f t="shared" si="14"/>
        <v>409</v>
      </c>
      <c r="K47" s="8">
        <f t="shared" si="14"/>
        <v>369</v>
      </c>
      <c r="L47" s="8"/>
      <c r="M47" s="8">
        <f t="shared" si="13"/>
        <v>3551</v>
      </c>
      <c r="N47" s="9">
        <f>SUM(M47)/(M1)</f>
        <v>355.1</v>
      </c>
    </row>
    <row r="48" spans="1:14" s="7" customFormat="1" ht="12.75">
      <c r="A48" s="7" t="s">
        <v>31</v>
      </c>
      <c r="B48" s="8">
        <v>8</v>
      </c>
      <c r="C48" s="8">
        <v>7</v>
      </c>
      <c r="D48" s="8">
        <v>14</v>
      </c>
      <c r="E48" s="8">
        <v>11</v>
      </c>
      <c r="F48" s="8">
        <v>3</v>
      </c>
      <c r="G48" s="8">
        <v>7</v>
      </c>
      <c r="H48" s="8">
        <v>4</v>
      </c>
      <c r="I48" s="8">
        <v>4</v>
      </c>
      <c r="J48" s="8">
        <v>6</v>
      </c>
      <c r="K48" s="8">
        <v>9</v>
      </c>
      <c r="L48" s="8"/>
      <c r="M48" s="8">
        <f t="shared" si="13"/>
        <v>73</v>
      </c>
      <c r="N48" s="9">
        <f>SUM(M48)/(M1)</f>
        <v>7.3</v>
      </c>
    </row>
    <row r="49" spans="1:14" s="7" customFormat="1" ht="12.75">
      <c r="A49" s="7" t="s">
        <v>32</v>
      </c>
      <c r="B49" s="8">
        <v>12</v>
      </c>
      <c r="C49" s="8">
        <v>15</v>
      </c>
      <c r="D49" s="8">
        <v>25</v>
      </c>
      <c r="E49" s="8">
        <v>20</v>
      </c>
      <c r="F49" s="8">
        <v>12</v>
      </c>
      <c r="G49" s="8">
        <v>15</v>
      </c>
      <c r="H49" s="8">
        <v>8</v>
      </c>
      <c r="I49" s="8">
        <v>8</v>
      </c>
      <c r="J49" s="8">
        <v>11</v>
      </c>
      <c r="K49" s="8">
        <v>14</v>
      </c>
      <c r="L49" s="8"/>
      <c r="M49" s="8">
        <f t="shared" si="13"/>
        <v>140</v>
      </c>
      <c r="N49" s="9">
        <f>SUM(M49)/(M1)</f>
        <v>14</v>
      </c>
    </row>
    <row r="50" spans="1:14" s="7" customFormat="1" ht="12.75">
      <c r="A50" s="7" t="s">
        <v>33</v>
      </c>
      <c r="B50" s="8">
        <v>0</v>
      </c>
      <c r="C50" s="8">
        <v>0</v>
      </c>
      <c r="D50" s="8">
        <v>0</v>
      </c>
      <c r="E50" s="8">
        <v>0</v>
      </c>
      <c r="F50" s="8">
        <v>2</v>
      </c>
      <c r="G50" s="8">
        <v>2</v>
      </c>
      <c r="H50" s="8">
        <v>1</v>
      </c>
      <c r="I50" s="8">
        <v>1</v>
      </c>
      <c r="J50" s="8">
        <v>0</v>
      </c>
      <c r="K50" s="8">
        <v>0</v>
      </c>
      <c r="L50" s="8"/>
      <c r="M50" s="8">
        <f t="shared" si="13"/>
        <v>6</v>
      </c>
      <c r="N50" s="9">
        <f>SUM(M50)/(M1)</f>
        <v>0.6</v>
      </c>
    </row>
    <row r="51" spans="1:14" s="7" customFormat="1" ht="12.75">
      <c r="A51" s="7" t="s">
        <v>34</v>
      </c>
      <c r="B51" s="8">
        <v>3</v>
      </c>
      <c r="C51" s="8">
        <v>3</v>
      </c>
      <c r="D51" s="8">
        <v>2</v>
      </c>
      <c r="E51" s="8">
        <v>4</v>
      </c>
      <c r="F51" s="8">
        <v>5</v>
      </c>
      <c r="G51" s="8">
        <v>1</v>
      </c>
      <c r="H51" s="8">
        <v>1</v>
      </c>
      <c r="I51" s="8">
        <v>4</v>
      </c>
      <c r="J51" s="8">
        <v>2</v>
      </c>
      <c r="K51" s="8">
        <v>3</v>
      </c>
      <c r="L51" s="8"/>
      <c r="M51" s="8">
        <f t="shared" si="13"/>
        <v>28</v>
      </c>
      <c r="N51" s="9">
        <f>SUM(M51)/(M1)</f>
        <v>2.8</v>
      </c>
    </row>
    <row r="52" spans="1:14" s="7" customFormat="1" ht="12.75">
      <c r="A52" s="7" t="s">
        <v>35</v>
      </c>
      <c r="B52" s="8">
        <v>103</v>
      </c>
      <c r="C52" s="8">
        <v>61</v>
      </c>
      <c r="D52" s="8">
        <v>64</v>
      </c>
      <c r="E52" s="8">
        <v>172</v>
      </c>
      <c r="F52" s="8">
        <v>206</v>
      </c>
      <c r="G52" s="8">
        <v>23</v>
      </c>
      <c r="H52" s="8">
        <v>27</v>
      </c>
      <c r="I52" s="8">
        <v>149</v>
      </c>
      <c r="J52" s="8">
        <v>71</v>
      </c>
      <c r="K52" s="8">
        <v>125</v>
      </c>
      <c r="L52" s="8"/>
      <c r="M52" s="8">
        <f t="shared" si="13"/>
        <v>1001</v>
      </c>
      <c r="N52" s="9">
        <f>SUM(M52)/(M1)</f>
        <v>100.1</v>
      </c>
    </row>
    <row r="53" spans="1:14" s="7" customFormat="1" ht="12.75">
      <c r="A53" s="7" t="s">
        <v>36</v>
      </c>
      <c r="B53" s="9">
        <f aca="true" t="shared" si="15" ref="B53:K53">SUM(B52/B51)</f>
        <v>34.333333333333336</v>
      </c>
      <c r="C53" s="9">
        <f t="shared" si="15"/>
        <v>20.333333333333332</v>
      </c>
      <c r="D53" s="9">
        <f t="shared" si="15"/>
        <v>32</v>
      </c>
      <c r="E53" s="9">
        <f t="shared" si="15"/>
        <v>43</v>
      </c>
      <c r="F53" s="9">
        <f t="shared" si="15"/>
        <v>41.2</v>
      </c>
      <c r="G53" s="9">
        <f t="shared" si="15"/>
        <v>23</v>
      </c>
      <c r="H53" s="9">
        <f t="shared" si="15"/>
        <v>27</v>
      </c>
      <c r="I53" s="9">
        <f t="shared" si="15"/>
        <v>37.25</v>
      </c>
      <c r="J53" s="9">
        <f t="shared" si="15"/>
        <v>35.5</v>
      </c>
      <c r="K53" s="9">
        <f t="shared" si="15"/>
        <v>41.666666666666664</v>
      </c>
      <c r="L53" s="9"/>
      <c r="M53" s="8"/>
      <c r="N53" s="9">
        <f>SUM(M52/M51)</f>
        <v>35.75</v>
      </c>
    </row>
    <row r="54" spans="1:14" s="7" customFormat="1" ht="12.75">
      <c r="A54" s="7" t="s">
        <v>37</v>
      </c>
      <c r="B54" s="8">
        <v>1</v>
      </c>
      <c r="C54" s="8">
        <v>1</v>
      </c>
      <c r="D54" s="8">
        <v>2</v>
      </c>
      <c r="E54" s="8">
        <v>1</v>
      </c>
      <c r="F54" s="8">
        <v>3</v>
      </c>
      <c r="G54" s="8">
        <v>2</v>
      </c>
      <c r="H54" s="8">
        <v>4</v>
      </c>
      <c r="I54" s="8">
        <v>4</v>
      </c>
      <c r="J54" s="8">
        <v>4</v>
      </c>
      <c r="K54" s="8">
        <v>1</v>
      </c>
      <c r="L54" s="8"/>
      <c r="M54" s="8">
        <f>SUM(B54:L54)</f>
        <v>23</v>
      </c>
      <c r="N54" s="9">
        <f>SUM(M54)/(M1)</f>
        <v>2.3</v>
      </c>
    </row>
    <row r="55" spans="1:14" s="7" customFormat="1" ht="12.75">
      <c r="A55" s="7" t="s">
        <v>38</v>
      </c>
      <c r="B55" s="8">
        <v>1</v>
      </c>
      <c r="C55" s="8">
        <v>1</v>
      </c>
      <c r="D55" s="8">
        <v>0</v>
      </c>
      <c r="E55" s="8">
        <v>0</v>
      </c>
      <c r="F55" s="8">
        <v>0</v>
      </c>
      <c r="G55" s="8">
        <v>1</v>
      </c>
      <c r="H55" s="8">
        <v>1</v>
      </c>
      <c r="I55" s="8">
        <v>2</v>
      </c>
      <c r="J55" s="8">
        <v>4</v>
      </c>
      <c r="K55" s="8">
        <v>0</v>
      </c>
      <c r="L55" s="8"/>
      <c r="M55" s="8">
        <f>SUM(B55:L55)</f>
        <v>10</v>
      </c>
      <c r="N55" s="9">
        <f>SUM(M55)/(M1)</f>
        <v>1</v>
      </c>
    </row>
    <row r="56" spans="1:14" s="7" customFormat="1" ht="12.75">
      <c r="A56" s="7" t="s">
        <v>39</v>
      </c>
      <c r="B56" s="8">
        <v>13</v>
      </c>
      <c r="C56" s="8">
        <v>14</v>
      </c>
      <c r="D56" s="8">
        <v>6</v>
      </c>
      <c r="E56" s="8">
        <v>6</v>
      </c>
      <c r="F56" s="8">
        <v>7</v>
      </c>
      <c r="G56" s="8">
        <v>6</v>
      </c>
      <c r="H56" s="8">
        <v>6</v>
      </c>
      <c r="I56" s="8">
        <v>7</v>
      </c>
      <c r="J56" s="8">
        <v>5</v>
      </c>
      <c r="K56" s="8">
        <v>4</v>
      </c>
      <c r="L56" s="8"/>
      <c r="M56" s="8">
        <f>SUM(B56:L56)</f>
        <v>74</v>
      </c>
      <c r="N56" s="9">
        <f>SUM(M56)/(M1)</f>
        <v>7.4</v>
      </c>
    </row>
    <row r="57" spans="1:14" s="7" customFormat="1" ht="12.75">
      <c r="A57" s="7" t="s">
        <v>40</v>
      </c>
      <c r="B57" s="8">
        <v>108</v>
      </c>
      <c r="C57" s="8">
        <v>111</v>
      </c>
      <c r="D57" s="8">
        <v>28</v>
      </c>
      <c r="E57" s="8">
        <v>48</v>
      </c>
      <c r="F57" s="8">
        <v>50</v>
      </c>
      <c r="G57" s="8">
        <v>35</v>
      </c>
      <c r="H57" s="8">
        <v>40</v>
      </c>
      <c r="I57" s="8">
        <v>40</v>
      </c>
      <c r="J57" s="8">
        <v>70</v>
      </c>
      <c r="K57" s="8">
        <v>35</v>
      </c>
      <c r="L57" s="8"/>
      <c r="M57" s="8">
        <f>SUM(B57:L57)</f>
        <v>565</v>
      </c>
      <c r="N57" s="9">
        <f>SUM(M57)/(M1)</f>
        <v>56.5</v>
      </c>
    </row>
    <row r="58" spans="1:14" s="7" customFormat="1" ht="13.5" thickBot="1">
      <c r="A58" s="34" t="s">
        <v>41</v>
      </c>
      <c r="B58" s="57" t="s">
        <v>139</v>
      </c>
      <c r="C58" s="57" t="s">
        <v>179</v>
      </c>
      <c r="D58" s="57" t="s">
        <v>193</v>
      </c>
      <c r="E58" s="57" t="s">
        <v>206</v>
      </c>
      <c r="F58" s="57" t="s">
        <v>212</v>
      </c>
      <c r="G58" s="57" t="s">
        <v>238</v>
      </c>
      <c r="H58" s="57" t="s">
        <v>251</v>
      </c>
      <c r="I58" s="57" t="s">
        <v>258</v>
      </c>
      <c r="J58" s="57" t="s">
        <v>273</v>
      </c>
      <c r="K58" s="57" t="s">
        <v>292</v>
      </c>
      <c r="L58" s="57"/>
      <c r="M58" s="57" t="s">
        <v>299</v>
      </c>
      <c r="N58" s="57" t="s">
        <v>300</v>
      </c>
    </row>
    <row r="59" spans="1:14" s="2" customFormat="1" ht="20.25" thickBot="1" thickTop="1">
      <c r="A59" s="2" t="s">
        <v>280</v>
      </c>
      <c r="B59" s="3"/>
      <c r="C59" s="3"/>
      <c r="D59" s="13"/>
      <c r="E59" s="3"/>
      <c r="F59" s="3"/>
      <c r="G59" s="3"/>
      <c r="H59" s="3"/>
      <c r="I59" s="3"/>
      <c r="J59" s="3"/>
      <c r="K59" s="3"/>
      <c r="L59" s="3"/>
      <c r="M59" s="3">
        <v>10</v>
      </c>
      <c r="N59" s="4" t="s">
        <v>0</v>
      </c>
    </row>
    <row r="60" spans="1:14" s="5" customFormat="1" ht="12.75" thickTop="1">
      <c r="A60" s="32" t="s">
        <v>42</v>
      </c>
      <c r="B60" s="33" t="s">
        <v>43</v>
      </c>
      <c r="C60" s="33" t="s">
        <v>44</v>
      </c>
      <c r="D60" s="33" t="s">
        <v>9</v>
      </c>
      <c r="E60" s="33" t="s">
        <v>45</v>
      </c>
      <c r="F60" s="33" t="s">
        <v>46</v>
      </c>
      <c r="G60" s="33"/>
      <c r="H60" s="33"/>
      <c r="I60" s="33"/>
      <c r="J60" s="33"/>
      <c r="K60" s="33"/>
      <c r="L60" s="33"/>
      <c r="M60" s="33"/>
      <c r="N60" s="33"/>
    </row>
    <row r="61" spans="1:14" s="27" customFormat="1" ht="12.75">
      <c r="A61" s="48" t="s">
        <v>140</v>
      </c>
      <c r="B61" s="26">
        <v>204</v>
      </c>
      <c r="C61" s="26">
        <v>1072</v>
      </c>
      <c r="D61" s="28">
        <f aca="true" t="shared" si="16" ref="D61:D73">SUM(C61)/(B61)</f>
        <v>5.254901960784314</v>
      </c>
      <c r="E61" s="1" t="s">
        <v>198</v>
      </c>
      <c r="F61" s="26">
        <v>5</v>
      </c>
      <c r="G61" s="26"/>
      <c r="H61" s="26"/>
      <c r="I61" s="26"/>
      <c r="J61" s="26"/>
      <c r="K61" s="26"/>
      <c r="L61" s="26"/>
      <c r="M61" s="26"/>
      <c r="N61" s="26"/>
    </row>
    <row r="62" spans="1:14" s="27" customFormat="1" ht="12.75">
      <c r="A62" s="48" t="s">
        <v>142</v>
      </c>
      <c r="B62" s="26">
        <v>88</v>
      </c>
      <c r="C62" s="26">
        <v>562</v>
      </c>
      <c r="D62" s="28">
        <f t="shared" si="16"/>
        <v>6.386363636363637</v>
      </c>
      <c r="E62" s="1" t="s">
        <v>194</v>
      </c>
      <c r="F62" s="26">
        <v>6</v>
      </c>
      <c r="G62" s="26"/>
      <c r="H62" s="26"/>
      <c r="I62" s="26"/>
      <c r="J62" s="26"/>
      <c r="K62" s="26"/>
      <c r="L62" s="26"/>
      <c r="M62" s="26"/>
      <c r="N62" s="26"/>
    </row>
    <row r="63" spans="1:14" s="27" customFormat="1" ht="12.75">
      <c r="A63" s="48" t="s">
        <v>141</v>
      </c>
      <c r="B63" s="26">
        <v>39</v>
      </c>
      <c r="C63" s="26">
        <v>290</v>
      </c>
      <c r="D63" s="28">
        <f t="shared" si="16"/>
        <v>7.435897435897436</v>
      </c>
      <c r="E63" s="1">
        <v>49</v>
      </c>
      <c r="F63" s="26">
        <v>2</v>
      </c>
      <c r="G63" s="26"/>
      <c r="H63" s="26"/>
      <c r="I63" s="26"/>
      <c r="J63" s="26"/>
      <c r="K63" s="26"/>
      <c r="L63" s="26"/>
      <c r="M63" s="26"/>
      <c r="N63" s="26"/>
    </row>
    <row r="64" spans="1:14" s="27" customFormat="1" ht="12.75">
      <c r="A64" s="59" t="s">
        <v>147</v>
      </c>
      <c r="B64" s="26">
        <v>6</v>
      </c>
      <c r="C64" s="26">
        <v>59</v>
      </c>
      <c r="D64" s="28">
        <f t="shared" si="16"/>
        <v>9.833333333333334</v>
      </c>
      <c r="E64" s="1" t="s">
        <v>274</v>
      </c>
      <c r="F64" s="26">
        <v>1</v>
      </c>
      <c r="G64" s="26"/>
      <c r="H64" s="26"/>
      <c r="I64" s="26"/>
      <c r="J64" s="26"/>
      <c r="K64" s="26"/>
      <c r="L64" s="26"/>
      <c r="M64" s="26"/>
      <c r="N64" s="26"/>
    </row>
    <row r="65" spans="1:14" s="27" customFormat="1" ht="12.75">
      <c r="A65" s="59" t="s">
        <v>160</v>
      </c>
      <c r="B65" s="26">
        <v>4</v>
      </c>
      <c r="C65" s="26">
        <v>8</v>
      </c>
      <c r="D65" s="28">
        <f t="shared" si="16"/>
        <v>2</v>
      </c>
      <c r="E65" s="1">
        <v>3</v>
      </c>
      <c r="F65" s="26">
        <v>0</v>
      </c>
      <c r="G65" s="26"/>
      <c r="H65" s="26"/>
      <c r="I65" s="26"/>
      <c r="J65" s="26"/>
      <c r="K65" s="26"/>
      <c r="L65" s="26"/>
      <c r="M65" s="26"/>
      <c r="N65" s="26"/>
    </row>
    <row r="66" spans="1:14" s="27" customFormat="1" ht="12.75">
      <c r="A66" s="59" t="s">
        <v>148</v>
      </c>
      <c r="B66" s="26">
        <v>2</v>
      </c>
      <c r="C66" s="26">
        <v>7</v>
      </c>
      <c r="D66" s="28">
        <f t="shared" si="16"/>
        <v>3.5</v>
      </c>
      <c r="E66" s="1">
        <v>6</v>
      </c>
      <c r="F66" s="26">
        <v>0</v>
      </c>
      <c r="G66" s="26"/>
      <c r="H66" s="26"/>
      <c r="I66" s="26"/>
      <c r="J66" s="26"/>
      <c r="K66" s="26"/>
      <c r="L66" s="26"/>
      <c r="M66" s="26"/>
      <c r="N66" s="26"/>
    </row>
    <row r="67" spans="1:14" s="27" customFormat="1" ht="12.75">
      <c r="A67" t="s">
        <v>143</v>
      </c>
      <c r="B67" s="26">
        <v>55</v>
      </c>
      <c r="C67" s="26">
        <v>7</v>
      </c>
      <c r="D67" s="28">
        <f t="shared" si="16"/>
        <v>0.12727272727272726</v>
      </c>
      <c r="E67" s="1">
        <v>13</v>
      </c>
      <c r="F67" s="26">
        <v>3</v>
      </c>
      <c r="G67" s="26"/>
      <c r="H67" s="26"/>
      <c r="I67" s="26"/>
      <c r="J67" s="26"/>
      <c r="K67" s="26"/>
      <c r="L67" s="26"/>
      <c r="M67" s="26"/>
      <c r="N67" s="26"/>
    </row>
    <row r="68" spans="1:14" s="27" customFormat="1" ht="12.75">
      <c r="A68" s="59" t="s">
        <v>239</v>
      </c>
      <c r="B68" s="26">
        <v>6</v>
      </c>
      <c r="C68" s="26">
        <v>6</v>
      </c>
      <c r="D68" s="28">
        <f t="shared" si="16"/>
        <v>1</v>
      </c>
      <c r="E68" s="1">
        <v>3</v>
      </c>
      <c r="F68" s="26">
        <v>0</v>
      </c>
      <c r="G68" s="26"/>
      <c r="H68" s="26"/>
      <c r="I68" s="26"/>
      <c r="J68" s="26"/>
      <c r="K68" s="26"/>
      <c r="L68" s="26"/>
      <c r="M68" s="26"/>
      <c r="N68" s="26"/>
    </row>
    <row r="69" spans="1:14" s="27" customFormat="1" ht="12.75">
      <c r="A69" s="59" t="s">
        <v>146</v>
      </c>
      <c r="B69" s="26">
        <v>1</v>
      </c>
      <c r="C69" s="26">
        <v>2</v>
      </c>
      <c r="D69" s="28">
        <f t="shared" si="16"/>
        <v>2</v>
      </c>
      <c r="E69" s="1">
        <v>2</v>
      </c>
      <c r="F69" s="26">
        <v>0</v>
      </c>
      <c r="G69" s="26"/>
      <c r="H69" s="26"/>
      <c r="I69" s="26"/>
      <c r="J69" s="26"/>
      <c r="K69" s="26"/>
      <c r="L69" s="26"/>
      <c r="M69" s="26"/>
      <c r="N69" s="26"/>
    </row>
    <row r="70" spans="1:14" s="27" customFormat="1" ht="12.75">
      <c r="A70" s="59" t="s">
        <v>213</v>
      </c>
      <c r="B70" s="26">
        <v>1</v>
      </c>
      <c r="C70" s="26">
        <v>1</v>
      </c>
      <c r="D70" s="28">
        <f t="shared" si="16"/>
        <v>1</v>
      </c>
      <c r="E70" s="1">
        <v>1</v>
      </c>
      <c r="F70" s="26">
        <v>0</v>
      </c>
      <c r="G70" s="26"/>
      <c r="H70" s="26"/>
      <c r="I70" s="26"/>
      <c r="J70" s="26"/>
      <c r="K70" s="26"/>
      <c r="L70" s="26"/>
      <c r="M70" s="26"/>
      <c r="N70" s="26"/>
    </row>
    <row r="71" spans="1:14" s="27" customFormat="1" ht="12.75">
      <c r="A71" t="s">
        <v>110</v>
      </c>
      <c r="B71" s="26">
        <v>1</v>
      </c>
      <c r="C71" s="26">
        <v>-12</v>
      </c>
      <c r="D71" s="28">
        <f t="shared" si="16"/>
        <v>-12</v>
      </c>
      <c r="E71" s="1" t="s">
        <v>111</v>
      </c>
      <c r="F71" s="26">
        <v>0</v>
      </c>
      <c r="G71" s="26"/>
      <c r="H71" s="26"/>
      <c r="I71" s="26"/>
      <c r="J71" s="26"/>
      <c r="K71" s="26"/>
      <c r="L71" s="26"/>
      <c r="M71" s="26"/>
      <c r="N71" s="26"/>
    </row>
    <row r="72" spans="1:14" s="5" customFormat="1" ht="12">
      <c r="A72" s="5" t="s">
        <v>8</v>
      </c>
      <c r="B72" s="6">
        <f>SUM(B61:B71)</f>
        <v>407</v>
      </c>
      <c r="C72" s="6">
        <f>SUM(C61:C71)</f>
        <v>2002</v>
      </c>
      <c r="D72" s="15">
        <f t="shared" si="16"/>
        <v>4.918918918918919</v>
      </c>
      <c r="E72" s="6" t="s">
        <v>194</v>
      </c>
      <c r="F72" s="6">
        <f>SUM(F61:F71)</f>
        <v>17</v>
      </c>
      <c r="G72" s="6"/>
      <c r="H72" s="6"/>
      <c r="I72" s="6"/>
      <c r="J72" s="6"/>
      <c r="K72" s="6"/>
      <c r="L72" s="6"/>
      <c r="M72" s="6"/>
      <c r="N72" s="6"/>
    </row>
    <row r="73" spans="1:14" s="5" customFormat="1" ht="12.75" thickBot="1">
      <c r="A73" s="5" t="s">
        <v>11</v>
      </c>
      <c r="B73" s="6">
        <f>M44</f>
        <v>351</v>
      </c>
      <c r="C73" s="6">
        <f>(M45)</f>
        <v>2329</v>
      </c>
      <c r="D73" s="15">
        <f t="shared" si="16"/>
        <v>6.635327635327635</v>
      </c>
      <c r="E73" s="6" t="s">
        <v>275</v>
      </c>
      <c r="F73" s="6">
        <v>27</v>
      </c>
      <c r="G73" s="6"/>
      <c r="H73" s="6"/>
      <c r="I73" s="6"/>
      <c r="J73" s="6"/>
      <c r="K73" s="6"/>
      <c r="L73" s="6"/>
      <c r="M73" s="6"/>
      <c r="N73" s="6"/>
    </row>
    <row r="74" spans="1:14" s="5" customFormat="1" ht="12.75" thickTop="1">
      <c r="A74" s="32" t="s">
        <v>47</v>
      </c>
      <c r="B74" s="33" t="s">
        <v>48</v>
      </c>
      <c r="C74" s="33" t="s">
        <v>43</v>
      </c>
      <c r="D74" s="33" t="s">
        <v>49</v>
      </c>
      <c r="E74" s="33" t="s">
        <v>50</v>
      </c>
      <c r="F74" s="33" t="s">
        <v>44</v>
      </c>
      <c r="G74" s="33" t="s">
        <v>51</v>
      </c>
      <c r="H74" s="33" t="s">
        <v>46</v>
      </c>
      <c r="I74" s="33" t="s">
        <v>45</v>
      </c>
      <c r="J74" s="6"/>
      <c r="K74" s="6"/>
      <c r="L74" s="6"/>
      <c r="M74" s="6"/>
      <c r="N74" s="6"/>
    </row>
    <row r="75" spans="1:14" s="7" customFormat="1" ht="12.75">
      <c r="A75" s="48" t="s">
        <v>143</v>
      </c>
      <c r="B75" s="8">
        <v>65</v>
      </c>
      <c r="C75" s="8">
        <v>151</v>
      </c>
      <c r="D75" s="8">
        <v>9</v>
      </c>
      <c r="E75" s="10">
        <f>SUM(B75)/(C75)</f>
        <v>0.4304635761589404</v>
      </c>
      <c r="F75" s="8">
        <v>765</v>
      </c>
      <c r="G75" s="16">
        <f>SUM(F75)/(C75)</f>
        <v>5.066225165562914</v>
      </c>
      <c r="H75" s="8">
        <v>6</v>
      </c>
      <c r="I75" s="1" t="s">
        <v>252</v>
      </c>
      <c r="J75" s="8"/>
      <c r="K75" s="8"/>
      <c r="L75" s="8"/>
      <c r="M75" s="8"/>
      <c r="N75" s="8"/>
    </row>
    <row r="76" spans="1:14" s="7" customFormat="1" ht="12.75">
      <c r="A76" s="59" t="s">
        <v>146</v>
      </c>
      <c r="B76" s="8">
        <v>0</v>
      </c>
      <c r="C76" s="8">
        <v>1</v>
      </c>
      <c r="D76" s="8">
        <v>1</v>
      </c>
      <c r="E76" s="10">
        <f>SUM(B76)/(C76)</f>
        <v>0</v>
      </c>
      <c r="F76" s="8">
        <v>0</v>
      </c>
      <c r="G76" s="16">
        <f>SUM(F76)/(C76)</f>
        <v>0</v>
      </c>
      <c r="H76" s="8">
        <v>0</v>
      </c>
      <c r="I76" s="8">
        <v>0</v>
      </c>
      <c r="J76" s="8"/>
      <c r="K76" s="8"/>
      <c r="L76" s="8"/>
      <c r="M76" s="8"/>
      <c r="N76" s="8"/>
    </row>
    <row r="77" spans="1:14" s="5" customFormat="1" ht="12">
      <c r="A77" s="5" t="s">
        <v>8</v>
      </c>
      <c r="B77" s="6">
        <f>SUM(B75:B76)</f>
        <v>65</v>
      </c>
      <c r="C77" s="6">
        <f>SUM(C75:C76)</f>
        <v>152</v>
      </c>
      <c r="D77" s="6">
        <f>SUM(D75:D76)</f>
        <v>10</v>
      </c>
      <c r="E77" s="17">
        <f>SUM(B77)/(C77)</f>
        <v>0.4276315789473684</v>
      </c>
      <c r="F77" s="6">
        <f>SUM(F75:F76)</f>
        <v>765</v>
      </c>
      <c r="G77" s="18">
        <f>SUM(F77)/(C77)</f>
        <v>5.032894736842105</v>
      </c>
      <c r="H77" s="6">
        <f>SUM(H75:H76)</f>
        <v>6</v>
      </c>
      <c r="I77" s="6" t="s">
        <v>252</v>
      </c>
      <c r="J77" s="6"/>
      <c r="K77" s="6"/>
      <c r="L77" s="6"/>
      <c r="M77" s="6"/>
      <c r="N77" s="6"/>
    </row>
    <row r="78" spans="1:14" s="5" customFormat="1" ht="12.75" thickBot="1">
      <c r="A78" s="5" t="s">
        <v>11</v>
      </c>
      <c r="B78" s="6">
        <f>M48</f>
        <v>73</v>
      </c>
      <c r="C78" s="6">
        <f>M49</f>
        <v>140</v>
      </c>
      <c r="D78" s="6">
        <f>M50</f>
        <v>6</v>
      </c>
      <c r="E78" s="17">
        <f>SUM(B78)/(C78)</f>
        <v>0.5214285714285715</v>
      </c>
      <c r="F78" s="6">
        <f>M46</f>
        <v>1222</v>
      </c>
      <c r="G78" s="18">
        <f>SUM(F78)/(C78)</f>
        <v>8.728571428571428</v>
      </c>
      <c r="H78" s="6">
        <v>13</v>
      </c>
      <c r="I78" s="6" t="s">
        <v>208</v>
      </c>
      <c r="J78" s="6"/>
      <c r="K78" s="6"/>
      <c r="L78" s="6"/>
      <c r="M78" s="6"/>
      <c r="N78" s="6"/>
    </row>
    <row r="79" spans="1:14" s="5" customFormat="1" ht="12.75" thickTop="1">
      <c r="A79" s="32" t="s">
        <v>52</v>
      </c>
      <c r="B79" s="33" t="s">
        <v>53</v>
      </c>
      <c r="C79" s="33" t="s">
        <v>44</v>
      </c>
      <c r="D79" s="33" t="s">
        <v>9</v>
      </c>
      <c r="E79" s="33" t="s">
        <v>45</v>
      </c>
      <c r="F79" s="33" t="s">
        <v>46</v>
      </c>
      <c r="G79" s="33"/>
      <c r="H79" s="33"/>
      <c r="I79" s="33"/>
      <c r="J79" s="6"/>
      <c r="K79" s="6"/>
      <c r="L79" s="6"/>
      <c r="M79" s="6"/>
      <c r="N79" s="6"/>
    </row>
    <row r="80" spans="1:14" s="7" customFormat="1" ht="12.75">
      <c r="A80" s="48" t="s">
        <v>147</v>
      </c>
      <c r="B80" s="8">
        <v>17</v>
      </c>
      <c r="C80" s="8">
        <v>199</v>
      </c>
      <c r="D80" s="9">
        <f aca="true" t="shared" si="17" ref="D80:D90">SUM(C80)/(B80)</f>
        <v>11.705882352941176</v>
      </c>
      <c r="E80" s="8">
        <v>21</v>
      </c>
      <c r="F80" s="8">
        <v>0</v>
      </c>
      <c r="G80" s="8"/>
      <c r="H80" s="8"/>
      <c r="I80" s="8"/>
      <c r="J80" s="8"/>
      <c r="K80" s="8"/>
      <c r="L80" s="8"/>
      <c r="M80" s="8"/>
      <c r="N80" s="8"/>
    </row>
    <row r="81" spans="1:14" s="7" customFormat="1" ht="12.75">
      <c r="A81" s="48" t="s">
        <v>148</v>
      </c>
      <c r="B81" s="1">
        <v>10</v>
      </c>
      <c r="C81" s="8">
        <v>183</v>
      </c>
      <c r="D81" s="9">
        <f t="shared" si="17"/>
        <v>18.3</v>
      </c>
      <c r="E81" s="1" t="s">
        <v>252</v>
      </c>
      <c r="F81" s="8">
        <v>2</v>
      </c>
      <c r="G81" s="8"/>
      <c r="H81" s="8"/>
      <c r="I81" s="8"/>
      <c r="J81" s="8"/>
      <c r="K81" s="8"/>
      <c r="L81" s="8"/>
      <c r="M81" s="8"/>
      <c r="N81" s="8"/>
    </row>
    <row r="82" spans="1:14" s="7" customFormat="1" ht="12.75">
      <c r="A82" s="48" t="s">
        <v>146</v>
      </c>
      <c r="B82" s="8">
        <v>10</v>
      </c>
      <c r="C82" s="8">
        <v>119</v>
      </c>
      <c r="D82" s="9">
        <f t="shared" si="17"/>
        <v>11.9</v>
      </c>
      <c r="E82" s="1" t="s">
        <v>294</v>
      </c>
      <c r="F82" s="8">
        <v>1</v>
      </c>
      <c r="G82" s="8"/>
      <c r="H82" s="8"/>
      <c r="I82" s="8"/>
      <c r="J82" s="8"/>
      <c r="K82" s="8"/>
      <c r="L82" s="8"/>
      <c r="M82" s="8"/>
      <c r="N82" s="8"/>
    </row>
    <row r="83" spans="1:14" s="7" customFormat="1" ht="12.75">
      <c r="A83" s="48" t="s">
        <v>142</v>
      </c>
      <c r="B83" s="8">
        <v>9</v>
      </c>
      <c r="C83" s="8">
        <v>66</v>
      </c>
      <c r="D83" s="9">
        <f t="shared" si="17"/>
        <v>7.333333333333333</v>
      </c>
      <c r="E83" s="8">
        <v>25</v>
      </c>
      <c r="F83" s="8">
        <v>1</v>
      </c>
      <c r="G83" s="8"/>
      <c r="H83" s="8"/>
      <c r="I83" s="8"/>
      <c r="J83" s="8"/>
      <c r="K83" s="8"/>
      <c r="L83" s="8"/>
      <c r="M83" s="8"/>
      <c r="N83" s="8"/>
    </row>
    <row r="84" spans="1:14" s="7" customFormat="1" ht="12.75">
      <c r="A84" s="48" t="s">
        <v>141</v>
      </c>
      <c r="B84" s="8">
        <v>6</v>
      </c>
      <c r="C84" s="8">
        <v>37</v>
      </c>
      <c r="D84" s="9">
        <f t="shared" si="17"/>
        <v>6.166666666666667</v>
      </c>
      <c r="E84" s="8">
        <v>16</v>
      </c>
      <c r="F84" s="8">
        <v>0</v>
      </c>
      <c r="G84" s="8"/>
      <c r="H84" s="8"/>
      <c r="I84" s="8"/>
      <c r="J84" s="8"/>
      <c r="K84" s="8"/>
      <c r="L84" s="8"/>
      <c r="M84" s="8"/>
      <c r="N84" s="8"/>
    </row>
    <row r="85" spans="1:14" s="7" customFormat="1" ht="12.75">
      <c r="A85" s="48" t="s">
        <v>150</v>
      </c>
      <c r="B85" s="8">
        <v>5</v>
      </c>
      <c r="C85" s="8">
        <v>54</v>
      </c>
      <c r="D85" s="9">
        <f t="shared" si="17"/>
        <v>10.8</v>
      </c>
      <c r="E85" s="8">
        <v>19</v>
      </c>
      <c r="F85" s="8">
        <v>1</v>
      </c>
      <c r="G85" s="8"/>
      <c r="H85" s="8"/>
      <c r="I85" s="8"/>
      <c r="J85" s="8"/>
      <c r="K85" s="8"/>
      <c r="L85" s="8"/>
      <c r="M85" s="8"/>
      <c r="N85" s="8"/>
    </row>
    <row r="86" spans="1:14" s="7" customFormat="1" ht="12.75">
      <c r="A86" s="48" t="s">
        <v>140</v>
      </c>
      <c r="B86" s="8">
        <v>4</v>
      </c>
      <c r="C86" s="8">
        <v>68</v>
      </c>
      <c r="D86" s="9">
        <f t="shared" si="17"/>
        <v>17</v>
      </c>
      <c r="E86" s="8">
        <v>40</v>
      </c>
      <c r="F86" s="8">
        <v>0</v>
      </c>
      <c r="G86" s="8"/>
      <c r="H86" s="8"/>
      <c r="I86" s="8"/>
      <c r="J86" s="8"/>
      <c r="K86" s="8"/>
      <c r="L86" s="8"/>
      <c r="M86" s="8"/>
      <c r="N86" s="8"/>
    </row>
    <row r="87" spans="1:14" s="7" customFormat="1" ht="12.75">
      <c r="A87" s="48" t="s">
        <v>161</v>
      </c>
      <c r="B87" s="8">
        <v>3</v>
      </c>
      <c r="C87" s="8">
        <v>39</v>
      </c>
      <c r="D87" s="9">
        <f t="shared" si="17"/>
        <v>13</v>
      </c>
      <c r="E87" s="1" t="s">
        <v>180</v>
      </c>
      <c r="F87" s="8">
        <v>1</v>
      </c>
      <c r="G87" s="8"/>
      <c r="H87" s="8"/>
      <c r="I87" s="8"/>
      <c r="J87" s="8"/>
      <c r="K87" s="8"/>
      <c r="L87" s="8"/>
      <c r="M87" s="8"/>
      <c r="N87" s="8"/>
    </row>
    <row r="88" spans="1:14" s="7" customFormat="1" ht="12.75">
      <c r="A88" s="48" t="s">
        <v>225</v>
      </c>
      <c r="B88" s="8">
        <v>1</v>
      </c>
      <c r="C88" s="8">
        <v>2</v>
      </c>
      <c r="D88" s="9">
        <f t="shared" si="17"/>
        <v>2</v>
      </c>
      <c r="E88" s="8">
        <v>2</v>
      </c>
      <c r="F88" s="8">
        <v>0</v>
      </c>
      <c r="G88" s="8"/>
      <c r="H88" s="8"/>
      <c r="I88" s="8"/>
      <c r="J88" s="8"/>
      <c r="K88" s="8"/>
      <c r="L88" s="8"/>
      <c r="M88" s="8"/>
      <c r="N88" s="8"/>
    </row>
    <row r="89" spans="1:14" s="5" customFormat="1" ht="12">
      <c r="A89" s="5" t="s">
        <v>8</v>
      </c>
      <c r="B89" s="6">
        <f>SUM(B80:B88)</f>
        <v>65</v>
      </c>
      <c r="C89" s="6">
        <f>SUM(C80:C88)</f>
        <v>767</v>
      </c>
      <c r="D89" s="15">
        <f t="shared" si="17"/>
        <v>11.8</v>
      </c>
      <c r="E89" s="6" t="s">
        <v>252</v>
      </c>
      <c r="F89" s="6">
        <f>SUM(F80:F88)</f>
        <v>6</v>
      </c>
      <c r="G89" s="6"/>
      <c r="H89" s="6"/>
      <c r="I89" s="6"/>
      <c r="J89" s="6"/>
      <c r="K89" s="6"/>
      <c r="L89" s="6"/>
      <c r="M89" s="6"/>
      <c r="N89" s="6"/>
    </row>
    <row r="90" spans="1:14" s="5" customFormat="1" ht="12.75" thickBot="1">
      <c r="A90" s="5" t="s">
        <v>11</v>
      </c>
      <c r="B90" s="6">
        <f>M48</f>
        <v>73</v>
      </c>
      <c r="C90" s="6">
        <f>M46</f>
        <v>1222</v>
      </c>
      <c r="D90" s="15">
        <f t="shared" si="17"/>
        <v>16.73972602739726</v>
      </c>
      <c r="E90" s="6" t="s">
        <v>208</v>
      </c>
      <c r="F90" s="6">
        <v>13</v>
      </c>
      <c r="G90" s="6"/>
      <c r="H90" s="6"/>
      <c r="I90" s="6"/>
      <c r="J90" s="6"/>
      <c r="K90" s="6"/>
      <c r="L90" s="6"/>
      <c r="M90" s="6"/>
      <c r="N90" s="6"/>
    </row>
    <row r="91" spans="1:14" s="5" customFormat="1" ht="12.75" thickTop="1">
      <c r="A91" s="32"/>
      <c r="B91" s="33" t="s">
        <v>46</v>
      </c>
      <c r="C91" s="33" t="s">
        <v>46</v>
      </c>
      <c r="D91" s="33" t="s">
        <v>46</v>
      </c>
      <c r="E91" s="33"/>
      <c r="F91" s="33"/>
      <c r="G91" s="33"/>
      <c r="H91" s="33"/>
      <c r="I91" s="33"/>
      <c r="J91" s="6"/>
      <c r="K91" s="6"/>
      <c r="L91" s="6"/>
      <c r="M91" s="6"/>
      <c r="N91" s="6"/>
    </row>
    <row r="92" spans="1:14" s="5" customFormat="1" ht="12">
      <c r="A92" s="5" t="s">
        <v>54</v>
      </c>
      <c r="B92" s="6" t="s">
        <v>55</v>
      </c>
      <c r="C92" s="6" t="s">
        <v>53</v>
      </c>
      <c r="D92" s="6" t="s">
        <v>56</v>
      </c>
      <c r="E92" s="6" t="s">
        <v>57</v>
      </c>
      <c r="F92" s="6" t="s">
        <v>58</v>
      </c>
      <c r="G92" s="6" t="s">
        <v>59</v>
      </c>
      <c r="H92" s="6" t="s">
        <v>60</v>
      </c>
      <c r="I92" s="6" t="s">
        <v>61</v>
      </c>
      <c r="J92" s="6"/>
      <c r="K92" s="6"/>
      <c r="L92" s="6"/>
      <c r="M92" s="6"/>
      <c r="N92" s="6"/>
    </row>
    <row r="93" spans="1:14" s="7" customFormat="1" ht="12.75">
      <c r="A93" s="7" t="s">
        <v>142</v>
      </c>
      <c r="B93" s="8">
        <v>6</v>
      </c>
      <c r="C93" s="8">
        <v>1</v>
      </c>
      <c r="D93" s="8">
        <v>0</v>
      </c>
      <c r="E93" s="8">
        <v>0</v>
      </c>
      <c r="F93" s="8">
        <v>1</v>
      </c>
      <c r="G93" s="8">
        <v>0</v>
      </c>
      <c r="H93" s="8">
        <v>0</v>
      </c>
      <c r="I93" s="8">
        <f aca="true" t="shared" si="18" ref="I93:I106">SUM(B93*6)+(C93*6)+(D93*6)+(E93)+(F93*2)+(G93*3)+(H93*2)</f>
        <v>44</v>
      </c>
      <c r="J93" s="8"/>
      <c r="K93" s="8"/>
      <c r="L93" s="8"/>
      <c r="M93" s="8"/>
      <c r="N93" s="8"/>
    </row>
    <row r="94" spans="1:14" s="7" customFormat="1" ht="12.75">
      <c r="A94" s="7" t="s">
        <v>140</v>
      </c>
      <c r="B94" s="8">
        <v>5</v>
      </c>
      <c r="C94" s="8">
        <v>0</v>
      </c>
      <c r="D94" s="8">
        <v>0</v>
      </c>
      <c r="E94" s="8">
        <v>0</v>
      </c>
      <c r="F94" s="8">
        <v>1</v>
      </c>
      <c r="G94" s="8">
        <v>0</v>
      </c>
      <c r="H94" s="8">
        <v>0</v>
      </c>
      <c r="I94" s="8">
        <f t="shared" si="18"/>
        <v>32</v>
      </c>
      <c r="J94" s="8"/>
      <c r="K94" s="8"/>
      <c r="L94" s="8"/>
      <c r="M94" s="8"/>
      <c r="N94" s="8"/>
    </row>
    <row r="95" spans="1:14" s="7" customFormat="1" ht="12.75">
      <c r="A95" s="7" t="s">
        <v>143</v>
      </c>
      <c r="B95" s="8">
        <v>3</v>
      </c>
      <c r="C95" s="8">
        <v>0</v>
      </c>
      <c r="D95" s="8">
        <v>0</v>
      </c>
      <c r="E95" s="8">
        <v>0</v>
      </c>
      <c r="F95" s="8">
        <v>1</v>
      </c>
      <c r="G95" s="8">
        <v>0</v>
      </c>
      <c r="H95" s="8">
        <v>0</v>
      </c>
      <c r="I95" s="8">
        <f t="shared" si="18"/>
        <v>20</v>
      </c>
      <c r="J95" s="8"/>
      <c r="K95" s="8"/>
      <c r="L95" s="8"/>
      <c r="M95" s="8"/>
      <c r="N95" s="8"/>
    </row>
    <row r="96" spans="1:14" s="7" customFormat="1" ht="12.75">
      <c r="A96" s="7" t="s">
        <v>141</v>
      </c>
      <c r="B96" s="8">
        <v>2</v>
      </c>
      <c r="C96" s="8">
        <v>0</v>
      </c>
      <c r="D96" s="8">
        <v>1</v>
      </c>
      <c r="E96" s="8">
        <v>0</v>
      </c>
      <c r="F96" s="8">
        <v>0</v>
      </c>
      <c r="G96" s="8">
        <v>0</v>
      </c>
      <c r="H96" s="8">
        <v>0</v>
      </c>
      <c r="I96" s="8">
        <f t="shared" si="18"/>
        <v>18</v>
      </c>
      <c r="J96" s="8"/>
      <c r="K96" s="8"/>
      <c r="L96" s="8"/>
      <c r="M96" s="8"/>
      <c r="N96" s="8"/>
    </row>
    <row r="97" spans="1:14" s="7" customFormat="1" ht="12.75">
      <c r="A97" s="7" t="s">
        <v>148</v>
      </c>
      <c r="B97" s="8">
        <v>0</v>
      </c>
      <c r="C97" s="8">
        <v>2</v>
      </c>
      <c r="D97" s="8">
        <v>0</v>
      </c>
      <c r="E97" s="8">
        <v>0</v>
      </c>
      <c r="F97" s="8">
        <v>0</v>
      </c>
      <c r="G97" s="8">
        <v>0</v>
      </c>
      <c r="H97" s="8">
        <v>0</v>
      </c>
      <c r="I97" s="8">
        <f t="shared" si="18"/>
        <v>12</v>
      </c>
      <c r="J97" s="8"/>
      <c r="K97" s="8"/>
      <c r="L97" s="8"/>
      <c r="M97" s="8"/>
      <c r="N97" s="8"/>
    </row>
    <row r="98" spans="1:14" s="7" customFormat="1" ht="12.75">
      <c r="A98" s="7" t="s">
        <v>150</v>
      </c>
      <c r="B98" s="8">
        <v>0</v>
      </c>
      <c r="C98" s="8">
        <v>1</v>
      </c>
      <c r="D98" s="8">
        <v>0</v>
      </c>
      <c r="E98" s="8">
        <v>0</v>
      </c>
      <c r="F98" s="8">
        <v>2</v>
      </c>
      <c r="G98" s="8">
        <v>0</v>
      </c>
      <c r="H98" s="8">
        <v>0</v>
      </c>
      <c r="I98" s="8">
        <f t="shared" si="18"/>
        <v>10</v>
      </c>
      <c r="J98" s="8"/>
      <c r="K98" s="8"/>
      <c r="L98" s="8"/>
      <c r="M98" s="8"/>
      <c r="N98" s="8"/>
    </row>
    <row r="99" spans="1:14" s="7" customFormat="1" ht="12.75">
      <c r="A99" s="7" t="s">
        <v>146</v>
      </c>
      <c r="B99" s="8">
        <v>0</v>
      </c>
      <c r="C99" s="8">
        <v>1</v>
      </c>
      <c r="D99" s="8">
        <v>0</v>
      </c>
      <c r="E99" s="8">
        <v>0</v>
      </c>
      <c r="F99" s="8">
        <v>0</v>
      </c>
      <c r="G99" s="8">
        <v>0</v>
      </c>
      <c r="H99" s="8">
        <v>0</v>
      </c>
      <c r="I99" s="8">
        <f t="shared" si="18"/>
        <v>6</v>
      </c>
      <c r="J99" s="8"/>
      <c r="K99" s="8"/>
      <c r="L99" s="8"/>
      <c r="M99" s="8"/>
      <c r="N99" s="8"/>
    </row>
    <row r="100" spans="1:14" s="7" customFormat="1" ht="12.75">
      <c r="A100" s="7" t="s">
        <v>161</v>
      </c>
      <c r="B100" s="8">
        <v>0</v>
      </c>
      <c r="C100" s="8">
        <v>1</v>
      </c>
      <c r="D100" s="8">
        <v>0</v>
      </c>
      <c r="E100" s="8">
        <v>0</v>
      </c>
      <c r="F100" s="8">
        <v>0</v>
      </c>
      <c r="G100" s="8">
        <v>0</v>
      </c>
      <c r="H100" s="8">
        <v>0</v>
      </c>
      <c r="I100" s="8">
        <f t="shared" si="18"/>
        <v>6</v>
      </c>
      <c r="J100" s="8"/>
      <c r="K100" s="8"/>
      <c r="L100" s="8"/>
      <c r="M100" s="8"/>
      <c r="N100" s="8"/>
    </row>
    <row r="101" spans="1:14" s="7" customFormat="1" ht="12.75">
      <c r="A101" s="7" t="s">
        <v>147</v>
      </c>
      <c r="B101" s="8">
        <v>1</v>
      </c>
      <c r="C101" s="8">
        <v>0</v>
      </c>
      <c r="D101" s="8">
        <v>0</v>
      </c>
      <c r="E101" s="8">
        <v>0</v>
      </c>
      <c r="F101" s="8">
        <v>0</v>
      </c>
      <c r="G101" s="8">
        <v>0</v>
      </c>
      <c r="H101" s="8">
        <v>0</v>
      </c>
      <c r="I101" s="8">
        <f t="shared" si="18"/>
        <v>6</v>
      </c>
      <c r="J101" s="8"/>
      <c r="K101" s="8"/>
      <c r="L101" s="8"/>
      <c r="M101" s="8"/>
      <c r="N101" s="8"/>
    </row>
    <row r="102" spans="1:14" s="7" customFormat="1" ht="12.75">
      <c r="A102" s="7" t="s">
        <v>167</v>
      </c>
      <c r="B102" s="8">
        <v>0</v>
      </c>
      <c r="C102" s="8">
        <v>0</v>
      </c>
      <c r="D102" s="8">
        <v>1</v>
      </c>
      <c r="E102" s="8">
        <v>0</v>
      </c>
      <c r="F102" s="8">
        <v>0</v>
      </c>
      <c r="G102" s="8">
        <v>0</v>
      </c>
      <c r="H102" s="8">
        <v>0</v>
      </c>
      <c r="I102" s="8">
        <f t="shared" si="18"/>
        <v>6</v>
      </c>
      <c r="J102" s="8"/>
      <c r="K102" s="8"/>
      <c r="L102" s="8"/>
      <c r="M102" s="8"/>
      <c r="N102" s="8"/>
    </row>
    <row r="103" spans="1:14" s="7" customFormat="1" ht="12.75">
      <c r="A103" s="7" t="s">
        <v>214</v>
      </c>
      <c r="B103" s="8">
        <v>0</v>
      </c>
      <c r="C103" s="8">
        <v>0</v>
      </c>
      <c r="D103" s="8">
        <v>0</v>
      </c>
      <c r="E103" s="8">
        <v>6</v>
      </c>
      <c r="F103" s="8">
        <v>0</v>
      </c>
      <c r="G103" s="8">
        <v>0</v>
      </c>
      <c r="H103" s="8">
        <v>0</v>
      </c>
      <c r="I103" s="8">
        <f t="shared" si="18"/>
        <v>6</v>
      </c>
      <c r="J103" s="8"/>
      <c r="K103" s="8"/>
      <c r="L103" s="8"/>
      <c r="M103" s="8"/>
      <c r="N103" s="8"/>
    </row>
    <row r="104" spans="1:14" s="7" customFormat="1" ht="12.75">
      <c r="A104" s="7" t="s">
        <v>149</v>
      </c>
      <c r="B104" s="8">
        <v>0</v>
      </c>
      <c r="C104" s="8">
        <v>0</v>
      </c>
      <c r="D104" s="8">
        <v>0</v>
      </c>
      <c r="E104" s="8">
        <v>3</v>
      </c>
      <c r="F104" s="8">
        <v>0</v>
      </c>
      <c r="G104" s="8">
        <v>0</v>
      </c>
      <c r="H104" s="8">
        <v>0</v>
      </c>
      <c r="I104" s="8">
        <f t="shared" si="18"/>
        <v>3</v>
      </c>
      <c r="J104" s="8"/>
      <c r="K104" s="8"/>
      <c r="L104" s="8"/>
      <c r="M104" s="8"/>
      <c r="N104" s="8"/>
    </row>
    <row r="105" spans="1:14" s="5" customFormat="1" ht="12">
      <c r="A105" s="5" t="s">
        <v>8</v>
      </c>
      <c r="B105" s="6">
        <f aca="true" t="shared" si="19" ref="B105:H105">SUM(B93:B104)</f>
        <v>17</v>
      </c>
      <c r="C105" s="6">
        <f t="shared" si="19"/>
        <v>6</v>
      </c>
      <c r="D105" s="6">
        <f t="shared" si="19"/>
        <v>2</v>
      </c>
      <c r="E105" s="6">
        <f t="shared" si="19"/>
        <v>9</v>
      </c>
      <c r="F105" s="6">
        <f t="shared" si="19"/>
        <v>5</v>
      </c>
      <c r="G105" s="6">
        <f t="shared" si="19"/>
        <v>0</v>
      </c>
      <c r="H105" s="6">
        <f t="shared" si="19"/>
        <v>0</v>
      </c>
      <c r="I105" s="6">
        <f t="shared" si="18"/>
        <v>169</v>
      </c>
      <c r="J105" s="6"/>
      <c r="K105" s="6"/>
      <c r="L105" s="6"/>
      <c r="M105" s="6"/>
      <c r="N105" s="6"/>
    </row>
    <row r="106" spans="1:14" s="5" customFormat="1" ht="12.75" thickBot="1">
      <c r="A106" s="37" t="s">
        <v>11</v>
      </c>
      <c r="B106" s="38">
        <f>F73</f>
        <v>27</v>
      </c>
      <c r="C106" s="38">
        <f>H78</f>
        <v>13</v>
      </c>
      <c r="D106" s="38">
        <f>SUM(F122)+(F128)+(F136)+1</f>
        <v>4</v>
      </c>
      <c r="E106" s="38">
        <f>B111</f>
        <v>33</v>
      </c>
      <c r="F106" s="38">
        <v>4</v>
      </c>
      <c r="G106" s="38">
        <f>E111</f>
        <v>4</v>
      </c>
      <c r="H106" s="38">
        <v>0</v>
      </c>
      <c r="I106" s="38">
        <f t="shared" si="18"/>
        <v>317</v>
      </c>
      <c r="J106" s="6"/>
      <c r="K106" s="6"/>
      <c r="L106" s="6"/>
      <c r="M106" s="6"/>
      <c r="N106" s="6"/>
    </row>
    <row r="107" spans="1:15" s="5" customFormat="1" ht="12.75" thickTop="1">
      <c r="A107" s="32" t="s">
        <v>62</v>
      </c>
      <c r="B107" s="33" t="s">
        <v>63</v>
      </c>
      <c r="C107" s="33" t="s">
        <v>64</v>
      </c>
      <c r="D107" s="33" t="s">
        <v>50</v>
      </c>
      <c r="E107" s="33" t="s">
        <v>105</v>
      </c>
      <c r="F107" s="33" t="s">
        <v>65</v>
      </c>
      <c r="G107" s="33" t="s">
        <v>50</v>
      </c>
      <c r="H107" s="33" t="s">
        <v>45</v>
      </c>
      <c r="I107" s="33" t="s">
        <v>61</v>
      </c>
      <c r="J107" s="35" t="s">
        <v>66</v>
      </c>
      <c r="K107" s="33"/>
      <c r="L107" s="33"/>
      <c r="M107" s="33"/>
      <c r="N107" s="30"/>
      <c r="O107" s="29"/>
    </row>
    <row r="108" spans="1:15" s="5" customFormat="1" ht="12.75">
      <c r="A108" s="48" t="s">
        <v>214</v>
      </c>
      <c r="B108" s="8">
        <v>6</v>
      </c>
      <c r="C108" s="8">
        <v>10</v>
      </c>
      <c r="D108" s="10">
        <f>SUM(B108/C108)</f>
        <v>0.6</v>
      </c>
      <c r="E108" s="20">
        <v>0</v>
      </c>
      <c r="F108" s="20">
        <v>0</v>
      </c>
      <c r="G108" s="64">
        <v>0</v>
      </c>
      <c r="H108" s="8">
        <v>0</v>
      </c>
      <c r="I108" s="8">
        <f>SUM(B108)+(E108*3)</f>
        <v>6</v>
      </c>
      <c r="J108" s="55"/>
      <c r="K108" s="30"/>
      <c r="L108" s="30"/>
      <c r="M108" s="30"/>
      <c r="N108" s="30"/>
      <c r="O108" s="29"/>
    </row>
    <row r="109" spans="1:14" s="7" customFormat="1" ht="12.75">
      <c r="A109" s="48" t="s">
        <v>149</v>
      </c>
      <c r="B109" s="8">
        <v>3</v>
      </c>
      <c r="C109" s="8">
        <v>7</v>
      </c>
      <c r="D109" s="10">
        <f>SUM(B109/C109)</f>
        <v>0.42857142857142855</v>
      </c>
      <c r="E109" s="20">
        <v>0</v>
      </c>
      <c r="F109" s="20">
        <v>0</v>
      </c>
      <c r="G109" s="64">
        <v>0</v>
      </c>
      <c r="H109" s="8">
        <v>0</v>
      </c>
      <c r="I109" s="8">
        <f>SUM(B109)+(E109*3)</f>
        <v>3</v>
      </c>
      <c r="J109" s="51"/>
      <c r="K109" s="8"/>
      <c r="L109" s="8"/>
      <c r="M109" s="8"/>
      <c r="N109" s="8"/>
    </row>
    <row r="110" spans="1:14" s="5" customFormat="1" ht="12">
      <c r="A110" s="5" t="s">
        <v>8</v>
      </c>
      <c r="B110" s="6">
        <f>SUM(B108:B109)</f>
        <v>9</v>
      </c>
      <c r="C110" s="6">
        <f>SUM(C108:C109)</f>
        <v>17</v>
      </c>
      <c r="D110" s="17">
        <f>SUM(B110/C110)</f>
        <v>0.5294117647058824</v>
      </c>
      <c r="E110" s="6">
        <f>SUM(E108:E109)</f>
        <v>0</v>
      </c>
      <c r="F110" s="6">
        <f>SUM(F108:F109)</f>
        <v>0</v>
      </c>
      <c r="G110" s="31">
        <v>0</v>
      </c>
      <c r="H110" s="6">
        <v>0</v>
      </c>
      <c r="I110" s="6">
        <f>SUM(I108:I109)</f>
        <v>9</v>
      </c>
      <c r="J110" s="21"/>
      <c r="K110" s="6"/>
      <c r="L110" s="6"/>
      <c r="M110" s="6"/>
      <c r="N110" s="6"/>
    </row>
    <row r="111" spans="1:14" s="5" customFormat="1" ht="12">
      <c r="A111" s="29" t="s">
        <v>11</v>
      </c>
      <c r="B111" s="30">
        <v>33</v>
      </c>
      <c r="C111" s="30">
        <v>38</v>
      </c>
      <c r="D111" s="31">
        <f>SUM(B111/C111)</f>
        <v>0.868421052631579</v>
      </c>
      <c r="E111" s="30">
        <v>4</v>
      </c>
      <c r="F111" s="30">
        <v>9</v>
      </c>
      <c r="G111" s="31">
        <f>SUM(E111/F111)</f>
        <v>0.4444444444444444</v>
      </c>
      <c r="H111" s="30">
        <v>41</v>
      </c>
      <c r="I111" s="30">
        <f>SUM(B111)+(E111*3)</f>
        <v>45</v>
      </c>
      <c r="J111" s="53" t="s">
        <v>278</v>
      </c>
      <c r="K111" s="6"/>
      <c r="L111" s="6"/>
      <c r="M111" s="6"/>
      <c r="N111" s="6"/>
    </row>
    <row r="112" spans="1:15" s="5" customFormat="1" ht="12.75" thickBot="1">
      <c r="A112" s="37"/>
      <c r="B112" s="37"/>
      <c r="C112" s="37"/>
      <c r="D112" s="37"/>
      <c r="E112" s="37"/>
      <c r="F112" s="37"/>
      <c r="G112" s="37"/>
      <c r="H112" s="37"/>
      <c r="I112" s="37"/>
      <c r="J112" s="37" t="s">
        <v>301</v>
      </c>
      <c r="K112" s="38"/>
      <c r="L112" s="38"/>
      <c r="M112" s="38"/>
      <c r="N112" s="30"/>
      <c r="O112" s="29"/>
    </row>
    <row r="113" spans="1:14" s="5" customFormat="1" ht="12.75" thickTop="1">
      <c r="A113" s="32" t="s">
        <v>67</v>
      </c>
      <c r="B113" s="33" t="s">
        <v>56</v>
      </c>
      <c r="C113" s="33" t="s">
        <v>44</v>
      </c>
      <c r="D113" s="54" t="s">
        <v>9</v>
      </c>
      <c r="E113" s="33" t="s">
        <v>45</v>
      </c>
      <c r="F113" s="33" t="s">
        <v>46</v>
      </c>
      <c r="G113" s="31"/>
      <c r="H113" s="30"/>
      <c r="I113" s="30"/>
      <c r="J113" s="30"/>
      <c r="K113" s="30"/>
      <c r="L113" s="30"/>
      <c r="M113" s="30"/>
      <c r="N113" s="30"/>
    </row>
    <row r="114" spans="1:14" s="7" customFormat="1" ht="12.75">
      <c r="A114" s="48" t="s">
        <v>147</v>
      </c>
      <c r="B114" s="8">
        <v>9</v>
      </c>
      <c r="C114" s="8">
        <v>180</v>
      </c>
      <c r="D114" s="9">
        <f>SUM(C114)/(B114)</f>
        <v>20</v>
      </c>
      <c r="E114" s="8">
        <v>46</v>
      </c>
      <c r="F114" s="8">
        <v>0</v>
      </c>
      <c r="G114" s="10"/>
      <c r="H114" s="8"/>
      <c r="I114" s="8"/>
      <c r="J114" s="8"/>
      <c r="K114" s="8"/>
      <c r="L114" s="8"/>
      <c r="M114" s="8"/>
      <c r="N114" s="8"/>
    </row>
    <row r="115" spans="1:14" s="7" customFormat="1" ht="12.75">
      <c r="A115" s="48" t="s">
        <v>146</v>
      </c>
      <c r="B115" s="8">
        <v>10</v>
      </c>
      <c r="C115" s="8">
        <v>181</v>
      </c>
      <c r="D115" s="9">
        <f>SUM(C115)/(B115)</f>
        <v>18.1</v>
      </c>
      <c r="E115" s="8">
        <v>29</v>
      </c>
      <c r="F115" s="8">
        <v>0</v>
      </c>
      <c r="G115" s="10"/>
      <c r="H115" s="8"/>
      <c r="I115" s="8"/>
      <c r="J115" s="8"/>
      <c r="K115" s="8"/>
      <c r="L115" s="8"/>
      <c r="M115" s="8"/>
      <c r="N115" s="8"/>
    </row>
    <row r="116" spans="1:14" s="7" customFormat="1" ht="12.75">
      <c r="A116" s="48" t="s">
        <v>148</v>
      </c>
      <c r="B116" s="8">
        <v>7</v>
      </c>
      <c r="C116" s="8">
        <v>125</v>
      </c>
      <c r="D116" s="9">
        <f>SUM(C116/B116)</f>
        <v>17.857142857142858</v>
      </c>
      <c r="E116" s="8">
        <v>22</v>
      </c>
      <c r="F116" s="8">
        <v>0</v>
      </c>
      <c r="G116" s="10"/>
      <c r="H116" s="8"/>
      <c r="I116" s="8"/>
      <c r="J116" s="8"/>
      <c r="K116" s="8"/>
      <c r="L116" s="8"/>
      <c r="M116" s="8"/>
      <c r="N116" s="8"/>
    </row>
    <row r="117" spans="1:14" s="7" customFormat="1" ht="12.75">
      <c r="A117" s="48" t="s">
        <v>150</v>
      </c>
      <c r="B117" s="8">
        <v>2</v>
      </c>
      <c r="C117" s="8">
        <v>32</v>
      </c>
      <c r="D117" s="9">
        <f>SUM(C117)/(B117)</f>
        <v>16</v>
      </c>
      <c r="E117" s="1">
        <v>17</v>
      </c>
      <c r="F117" s="8">
        <v>0</v>
      </c>
      <c r="G117" s="10"/>
      <c r="H117" s="8"/>
      <c r="I117" s="8"/>
      <c r="J117" s="8"/>
      <c r="K117" s="8"/>
      <c r="L117" s="8"/>
      <c r="M117" s="8"/>
      <c r="N117" s="8"/>
    </row>
    <row r="118" spans="1:14" s="7" customFormat="1" ht="12.75">
      <c r="A118" s="48" t="s">
        <v>142</v>
      </c>
      <c r="B118" s="8">
        <v>4</v>
      </c>
      <c r="C118" s="8">
        <v>61</v>
      </c>
      <c r="D118" s="9">
        <f>SUM(C118)/(B118)</f>
        <v>15.25</v>
      </c>
      <c r="E118" s="8">
        <v>21</v>
      </c>
      <c r="F118" s="8">
        <v>0</v>
      </c>
      <c r="G118" s="10"/>
      <c r="H118" s="8"/>
      <c r="I118" s="8"/>
      <c r="J118" s="8"/>
      <c r="K118" s="8"/>
      <c r="L118" s="8"/>
      <c r="M118" s="8"/>
      <c r="N118" s="8"/>
    </row>
    <row r="119" spans="1:14" s="7" customFormat="1" ht="12.75">
      <c r="A119" s="48" t="s">
        <v>160</v>
      </c>
      <c r="B119" s="8">
        <v>3</v>
      </c>
      <c r="C119" s="8">
        <v>37</v>
      </c>
      <c r="D119" s="9">
        <f>SUM(C119)/(B119)</f>
        <v>12.333333333333334</v>
      </c>
      <c r="E119" s="1">
        <v>15</v>
      </c>
      <c r="F119" s="8">
        <v>0</v>
      </c>
      <c r="G119" s="10"/>
      <c r="H119" s="8"/>
      <c r="I119" s="8"/>
      <c r="J119" s="8"/>
      <c r="K119" s="8"/>
      <c r="L119" s="8"/>
      <c r="M119" s="8"/>
      <c r="N119" s="8"/>
    </row>
    <row r="120" spans="1:14" s="7" customFormat="1" ht="12.75">
      <c r="A120" s="48" t="s">
        <v>141</v>
      </c>
      <c r="B120" s="8">
        <v>4</v>
      </c>
      <c r="C120" s="8">
        <v>39</v>
      </c>
      <c r="D120" s="9">
        <f>SUM(C120)/(B120)</f>
        <v>9.75</v>
      </c>
      <c r="E120" s="8">
        <v>13</v>
      </c>
      <c r="F120" s="8">
        <v>0</v>
      </c>
      <c r="G120" s="10"/>
      <c r="H120" s="8"/>
      <c r="I120" s="8"/>
      <c r="J120" s="8"/>
      <c r="K120" s="8"/>
      <c r="L120" s="8"/>
      <c r="M120" s="8"/>
      <c r="N120" s="8"/>
    </row>
    <row r="121" spans="1:14" s="5" customFormat="1" ht="12">
      <c r="A121" s="5" t="s">
        <v>8</v>
      </c>
      <c r="B121" s="6">
        <f>SUM(B114:B120)</f>
        <v>39</v>
      </c>
      <c r="C121" s="6">
        <f>SUM(C114:C120)</f>
        <v>655</v>
      </c>
      <c r="D121" s="15">
        <f>SUM(C121/B121)</f>
        <v>16.794871794871796</v>
      </c>
      <c r="E121" s="6">
        <v>46</v>
      </c>
      <c r="F121" s="6">
        <f>SUM(F114:F120)</f>
        <v>0</v>
      </c>
      <c r="G121" s="17"/>
      <c r="H121" s="6"/>
      <c r="I121" s="6"/>
      <c r="J121" s="6"/>
      <c r="K121" s="6"/>
      <c r="L121" s="6"/>
      <c r="M121" s="6"/>
      <c r="N121" s="6"/>
    </row>
    <row r="122" spans="1:14" s="5" customFormat="1" ht="12.75" thickBot="1">
      <c r="A122" s="5" t="s">
        <v>11</v>
      </c>
      <c r="B122" s="6">
        <v>20</v>
      </c>
      <c r="C122" s="6">
        <v>295</v>
      </c>
      <c r="D122" s="15">
        <f>SUM(C122/B122)</f>
        <v>14.75</v>
      </c>
      <c r="E122" s="6" t="s">
        <v>181</v>
      </c>
      <c r="F122" s="6">
        <v>1</v>
      </c>
      <c r="G122" s="17"/>
      <c r="H122" s="6"/>
      <c r="I122" s="6"/>
      <c r="J122" s="6"/>
      <c r="K122" s="6"/>
      <c r="L122" s="6"/>
      <c r="M122" s="6"/>
      <c r="N122" s="6"/>
    </row>
    <row r="123" spans="1:14" s="5" customFormat="1" ht="12.75" thickTop="1">
      <c r="A123" s="32" t="s">
        <v>68</v>
      </c>
      <c r="B123" s="33" t="s">
        <v>56</v>
      </c>
      <c r="C123" s="33" t="s">
        <v>44</v>
      </c>
      <c r="D123" s="42" t="s">
        <v>9</v>
      </c>
      <c r="E123" s="33" t="s">
        <v>45</v>
      </c>
      <c r="F123" s="33" t="s">
        <v>46</v>
      </c>
      <c r="G123" s="17"/>
      <c r="H123" s="6"/>
      <c r="I123" s="6"/>
      <c r="J123" s="6"/>
      <c r="K123" s="6"/>
      <c r="L123" s="6"/>
      <c r="M123" s="6"/>
      <c r="N123" s="6"/>
    </row>
    <row r="124" spans="1:14" s="7" customFormat="1" ht="12.75">
      <c r="A124" s="48" t="s">
        <v>140</v>
      </c>
      <c r="B124" s="8">
        <v>5</v>
      </c>
      <c r="C124" s="8">
        <v>29</v>
      </c>
      <c r="D124" s="9">
        <f>SUM(C124)/(B124)</f>
        <v>5.8</v>
      </c>
      <c r="E124" s="8">
        <v>17</v>
      </c>
      <c r="F124" s="8">
        <v>0</v>
      </c>
      <c r="G124" s="10"/>
      <c r="H124" s="8"/>
      <c r="I124" s="8"/>
      <c r="J124" s="8"/>
      <c r="K124" s="8"/>
      <c r="L124" s="8"/>
      <c r="M124" s="8"/>
      <c r="N124" s="8"/>
    </row>
    <row r="125" spans="1:14" s="7" customFormat="1" ht="12.75">
      <c r="A125" s="48" t="s">
        <v>146</v>
      </c>
      <c r="B125" s="8">
        <v>2</v>
      </c>
      <c r="C125" s="8">
        <v>29</v>
      </c>
      <c r="D125" s="9">
        <f>SUM(C125)/(B125)</f>
        <v>14.5</v>
      </c>
      <c r="E125" s="8">
        <v>20</v>
      </c>
      <c r="F125" s="8">
        <v>0</v>
      </c>
      <c r="G125" s="10"/>
      <c r="H125" s="8"/>
      <c r="I125" s="8"/>
      <c r="J125" s="8"/>
      <c r="K125" s="8"/>
      <c r="L125" s="8"/>
      <c r="M125" s="8"/>
      <c r="N125" s="8"/>
    </row>
    <row r="126" spans="1:14" s="7" customFormat="1" ht="12.75">
      <c r="A126" s="48" t="s">
        <v>147</v>
      </c>
      <c r="B126" s="8">
        <v>2</v>
      </c>
      <c r="C126" s="8">
        <v>8</v>
      </c>
      <c r="D126" s="9">
        <f>SUM(C126)/(B126)</f>
        <v>4</v>
      </c>
      <c r="E126" s="8">
        <v>8</v>
      </c>
      <c r="F126" s="8">
        <v>0</v>
      </c>
      <c r="G126" s="10"/>
      <c r="H126" s="8"/>
      <c r="I126" s="8"/>
      <c r="J126" s="8"/>
      <c r="K126" s="8"/>
      <c r="L126" s="8"/>
      <c r="M126" s="8"/>
      <c r="N126" s="8"/>
    </row>
    <row r="127" spans="1:14" s="5" customFormat="1" ht="12">
      <c r="A127" s="5" t="s">
        <v>8</v>
      </c>
      <c r="B127" s="6">
        <f>SUM(B124:B126)</f>
        <v>9</v>
      </c>
      <c r="C127" s="6">
        <f>SUM(C124:C126)</f>
        <v>66</v>
      </c>
      <c r="D127" s="15">
        <f>SUM(C127/B127)</f>
        <v>7.333333333333333</v>
      </c>
      <c r="E127" s="6">
        <v>20</v>
      </c>
      <c r="F127" s="6">
        <f>SUM(F124:F126)</f>
        <v>0</v>
      </c>
      <c r="G127" s="17"/>
      <c r="H127" s="6"/>
      <c r="I127" s="6"/>
      <c r="J127" s="6"/>
      <c r="K127" s="6"/>
      <c r="L127" s="6"/>
      <c r="M127" s="6"/>
      <c r="N127" s="6"/>
    </row>
    <row r="128" spans="1:14" s="5" customFormat="1" ht="12.75" thickBot="1">
      <c r="A128" s="5" t="s">
        <v>11</v>
      </c>
      <c r="B128" s="6">
        <v>20</v>
      </c>
      <c r="C128" s="6">
        <v>186</v>
      </c>
      <c r="D128" s="15">
        <f>SUM(C128/B128)</f>
        <v>9.3</v>
      </c>
      <c r="E128" s="6">
        <v>53</v>
      </c>
      <c r="F128" s="6">
        <v>0</v>
      </c>
      <c r="G128" s="17"/>
      <c r="H128" s="6"/>
      <c r="I128" s="6"/>
      <c r="J128" s="6"/>
      <c r="K128" s="6"/>
      <c r="L128" s="6"/>
      <c r="M128" s="6"/>
      <c r="N128" s="6"/>
    </row>
    <row r="129" spans="1:14" s="5" customFormat="1" ht="12.75" thickTop="1">
      <c r="A129" s="32" t="s">
        <v>69</v>
      </c>
      <c r="B129" s="33" t="s">
        <v>49</v>
      </c>
      <c r="C129" s="33" t="s">
        <v>44</v>
      </c>
      <c r="D129" s="33" t="s">
        <v>9</v>
      </c>
      <c r="E129" s="33" t="s">
        <v>45</v>
      </c>
      <c r="F129" s="33" t="s">
        <v>46</v>
      </c>
      <c r="G129" s="17"/>
      <c r="H129" s="6"/>
      <c r="I129" s="6"/>
      <c r="J129" s="6"/>
      <c r="K129" s="6"/>
      <c r="L129" s="6"/>
      <c r="M129" s="6"/>
      <c r="N129" s="6"/>
    </row>
    <row r="130" spans="1:14" s="7" customFormat="1" ht="12.75">
      <c r="A130" s="48" t="s">
        <v>146</v>
      </c>
      <c r="B130" s="8">
        <v>2</v>
      </c>
      <c r="C130" s="8">
        <v>15</v>
      </c>
      <c r="D130" s="9">
        <f aca="true" t="shared" si="20" ref="D130:D136">SUM(C130)/(B130)</f>
        <v>7.5</v>
      </c>
      <c r="E130" s="1">
        <v>13</v>
      </c>
      <c r="F130" s="8">
        <v>0</v>
      </c>
      <c r="G130" s="10"/>
      <c r="H130" s="8"/>
      <c r="I130" s="8"/>
      <c r="J130" s="8"/>
      <c r="K130" s="8"/>
      <c r="L130" s="8"/>
      <c r="M130" s="8"/>
      <c r="N130" s="8"/>
    </row>
    <row r="131" spans="1:14" s="7" customFormat="1" ht="12.75">
      <c r="A131" s="48" t="s">
        <v>167</v>
      </c>
      <c r="B131" s="8">
        <v>1</v>
      </c>
      <c r="C131" s="8">
        <v>4</v>
      </c>
      <c r="D131" s="9">
        <f t="shared" si="20"/>
        <v>4</v>
      </c>
      <c r="E131" s="1" t="s">
        <v>240</v>
      </c>
      <c r="F131" s="8">
        <v>1</v>
      </c>
      <c r="G131" s="10"/>
      <c r="H131" s="8"/>
      <c r="I131" s="8"/>
      <c r="J131" s="8"/>
      <c r="K131" s="8"/>
      <c r="L131" s="8"/>
      <c r="M131" s="8"/>
      <c r="N131" s="8"/>
    </row>
    <row r="132" spans="1:14" s="7" customFormat="1" ht="12.75">
      <c r="A132" s="48" t="s">
        <v>140</v>
      </c>
      <c r="B132" s="8">
        <v>1</v>
      </c>
      <c r="C132" s="8">
        <v>2</v>
      </c>
      <c r="D132" s="9">
        <f t="shared" si="20"/>
        <v>2</v>
      </c>
      <c r="E132" s="8">
        <v>2</v>
      </c>
      <c r="F132" s="8">
        <v>0</v>
      </c>
      <c r="G132" s="10"/>
      <c r="H132" s="8"/>
      <c r="I132" s="8"/>
      <c r="J132" s="8"/>
      <c r="K132" s="8"/>
      <c r="L132" s="8"/>
      <c r="M132" s="8"/>
      <c r="N132" s="8"/>
    </row>
    <row r="133" spans="1:14" s="7" customFormat="1" ht="12.75">
      <c r="A133" s="48" t="s">
        <v>141</v>
      </c>
      <c r="B133" s="8">
        <v>1</v>
      </c>
      <c r="C133" s="8">
        <v>1</v>
      </c>
      <c r="D133" s="9">
        <f t="shared" si="20"/>
        <v>1</v>
      </c>
      <c r="E133" s="8">
        <v>1</v>
      </c>
      <c r="F133" s="8">
        <v>0</v>
      </c>
      <c r="G133" s="10"/>
      <c r="H133" s="8"/>
      <c r="I133" s="8"/>
      <c r="J133" s="8"/>
      <c r="K133" s="8"/>
      <c r="L133" s="8"/>
      <c r="M133" s="8"/>
      <c r="N133" s="8"/>
    </row>
    <row r="134" spans="1:14" s="7" customFormat="1" ht="12.75">
      <c r="A134" s="48" t="s">
        <v>147</v>
      </c>
      <c r="B134" s="8">
        <v>1</v>
      </c>
      <c r="C134" s="8">
        <v>0</v>
      </c>
      <c r="D134" s="9">
        <f t="shared" si="20"/>
        <v>0</v>
      </c>
      <c r="E134" s="8">
        <v>0</v>
      </c>
      <c r="F134" s="8">
        <v>0</v>
      </c>
      <c r="G134" s="10"/>
      <c r="H134" s="8"/>
      <c r="I134" s="8"/>
      <c r="J134" s="8"/>
      <c r="K134" s="8"/>
      <c r="L134" s="8"/>
      <c r="M134" s="8"/>
      <c r="N134" s="8"/>
    </row>
    <row r="135" spans="1:14" s="5" customFormat="1" ht="12">
      <c r="A135" s="5" t="s">
        <v>8</v>
      </c>
      <c r="B135" s="6">
        <f>SUM(B130:B134)</f>
        <v>6</v>
      </c>
      <c r="C135" s="6">
        <f>SUM(C130:C134)</f>
        <v>22</v>
      </c>
      <c r="D135" s="15">
        <f t="shared" si="20"/>
        <v>3.6666666666666665</v>
      </c>
      <c r="E135" s="6">
        <v>13</v>
      </c>
      <c r="F135" s="6">
        <f>SUM(F130:F134)</f>
        <v>1</v>
      </c>
      <c r="G135" s="17"/>
      <c r="H135" s="6"/>
      <c r="I135" s="6"/>
      <c r="J135" s="6"/>
      <c r="K135" s="6"/>
      <c r="L135" s="6"/>
      <c r="M135" s="6"/>
      <c r="N135" s="6"/>
    </row>
    <row r="136" spans="1:14" s="5" customFormat="1" ht="12.75" thickBot="1">
      <c r="A136" s="5" t="s">
        <v>11</v>
      </c>
      <c r="B136" s="6">
        <f>(M23)</f>
        <v>10</v>
      </c>
      <c r="C136" s="6">
        <v>192</v>
      </c>
      <c r="D136" s="15">
        <f t="shared" si="20"/>
        <v>19.2</v>
      </c>
      <c r="E136" s="6" t="s">
        <v>198</v>
      </c>
      <c r="F136" s="6">
        <v>2</v>
      </c>
      <c r="G136" s="17"/>
      <c r="H136" s="6"/>
      <c r="I136" s="6"/>
      <c r="J136" s="6"/>
      <c r="K136" s="6"/>
      <c r="L136" s="6"/>
      <c r="M136" s="6"/>
      <c r="N136" s="6"/>
    </row>
    <row r="137" spans="1:14" s="5" customFormat="1" ht="12.75" thickTop="1">
      <c r="A137" s="32" t="s">
        <v>70</v>
      </c>
      <c r="B137" s="33" t="s">
        <v>34</v>
      </c>
      <c r="C137" s="33" t="s">
        <v>44</v>
      </c>
      <c r="D137" s="42" t="s">
        <v>9</v>
      </c>
      <c r="E137" s="33" t="s">
        <v>45</v>
      </c>
      <c r="F137" s="33"/>
      <c r="G137" s="17"/>
      <c r="H137" s="6"/>
      <c r="I137" s="6"/>
      <c r="J137" s="6"/>
      <c r="K137" s="6"/>
      <c r="L137" s="6"/>
      <c r="M137" s="6"/>
      <c r="N137" s="6"/>
    </row>
    <row r="138" spans="1:14" s="7" customFormat="1" ht="12.75">
      <c r="A138" s="48" t="s">
        <v>150</v>
      </c>
      <c r="B138" s="8">
        <v>24</v>
      </c>
      <c r="C138" s="8">
        <v>914</v>
      </c>
      <c r="D138" s="9">
        <f>SUM(C138/B138)</f>
        <v>38.083333333333336</v>
      </c>
      <c r="E138" s="8">
        <v>57</v>
      </c>
      <c r="F138" s="8"/>
      <c r="G138" s="10"/>
      <c r="H138" s="8"/>
      <c r="I138" s="8"/>
      <c r="J138" s="8"/>
      <c r="K138" s="8"/>
      <c r="L138" s="8"/>
      <c r="M138" s="8"/>
      <c r="N138" s="8"/>
    </row>
    <row r="139" spans="1:14" s="7" customFormat="1" ht="12.75">
      <c r="A139" s="48" t="s">
        <v>141</v>
      </c>
      <c r="B139" s="8">
        <v>22</v>
      </c>
      <c r="C139" s="8">
        <v>719</v>
      </c>
      <c r="D139" s="9">
        <f>SUM(C139/B139)</f>
        <v>32.68181818181818</v>
      </c>
      <c r="E139" s="8">
        <v>52</v>
      </c>
      <c r="F139" s="8"/>
      <c r="G139" s="10"/>
      <c r="H139" s="8"/>
      <c r="I139" s="8"/>
      <c r="J139" s="8"/>
      <c r="K139" s="8"/>
      <c r="L139" s="8"/>
      <c r="M139" s="8"/>
      <c r="N139" s="8"/>
    </row>
    <row r="140" spans="1:14" s="7" customFormat="1" ht="12.75">
      <c r="A140" s="48" t="s">
        <v>214</v>
      </c>
      <c r="B140" s="8">
        <v>1</v>
      </c>
      <c r="C140" s="8">
        <v>33</v>
      </c>
      <c r="D140" s="9">
        <f>SUM(C140/B140)</f>
        <v>33</v>
      </c>
      <c r="E140" s="8">
        <v>33</v>
      </c>
      <c r="F140" s="8"/>
      <c r="G140" s="10"/>
      <c r="H140" s="8"/>
      <c r="I140" s="8"/>
      <c r="J140" s="8"/>
      <c r="K140" s="8"/>
      <c r="L140" s="8"/>
      <c r="M140" s="8"/>
      <c r="N140" s="8"/>
    </row>
    <row r="141" spans="1:14" s="7" customFormat="1" ht="12.75">
      <c r="A141" s="48" t="s">
        <v>110</v>
      </c>
      <c r="B141" s="8">
        <v>1</v>
      </c>
      <c r="C141" s="8">
        <v>21</v>
      </c>
      <c r="D141" s="25" t="s">
        <v>111</v>
      </c>
      <c r="E141" s="1" t="s">
        <v>111</v>
      </c>
      <c r="F141" s="8"/>
      <c r="G141" s="10"/>
      <c r="H141" s="8"/>
      <c r="I141" s="8"/>
      <c r="J141" s="8"/>
      <c r="K141" s="8"/>
      <c r="L141" s="8"/>
      <c r="M141" s="8"/>
      <c r="N141" s="8"/>
    </row>
    <row r="142" spans="1:14" s="5" customFormat="1" ht="12">
      <c r="A142" s="5" t="s">
        <v>8</v>
      </c>
      <c r="B142" s="6">
        <f>SUM(B138:B141)</f>
        <v>48</v>
      </c>
      <c r="C142" s="6">
        <f>SUM(C138:C141)</f>
        <v>1687</v>
      </c>
      <c r="D142" s="15">
        <f>SUM(C142/B142)</f>
        <v>35.145833333333336</v>
      </c>
      <c r="E142" s="6">
        <v>57</v>
      </c>
      <c r="F142" s="6"/>
      <c r="G142" s="17"/>
      <c r="H142" s="6"/>
      <c r="I142" s="6"/>
      <c r="J142" s="6"/>
      <c r="K142" s="6"/>
      <c r="L142" s="6"/>
      <c r="M142" s="6"/>
      <c r="N142" s="6"/>
    </row>
    <row r="143" spans="1:14" s="5" customFormat="1" ht="12.75" thickBot="1">
      <c r="A143" s="37" t="s">
        <v>11</v>
      </c>
      <c r="B143" s="38">
        <f>M51</f>
        <v>28</v>
      </c>
      <c r="C143" s="38">
        <f>M52</f>
        <v>1001</v>
      </c>
      <c r="D143" s="43">
        <f>SUM(C143/B143)</f>
        <v>35.75</v>
      </c>
      <c r="E143" s="38">
        <v>58</v>
      </c>
      <c r="F143" s="38"/>
      <c r="G143" s="17"/>
      <c r="H143" s="6"/>
      <c r="I143" s="6"/>
      <c r="J143" s="6"/>
      <c r="K143" s="6"/>
      <c r="L143" s="6"/>
      <c r="M143" s="6"/>
      <c r="N143" s="6"/>
    </row>
    <row r="144" spans="1:14" s="5" customFormat="1" ht="12.75" thickTop="1">
      <c r="A144" s="32" t="s">
        <v>71</v>
      </c>
      <c r="B144" s="33" t="s">
        <v>72</v>
      </c>
      <c r="C144" s="33" t="s">
        <v>117</v>
      </c>
      <c r="D144" s="33" t="s">
        <v>73</v>
      </c>
      <c r="E144" s="33" t="s">
        <v>75</v>
      </c>
      <c r="F144" s="33" t="s">
        <v>74</v>
      </c>
      <c r="G144" s="33" t="s">
        <v>76</v>
      </c>
      <c r="H144" s="33" t="s">
        <v>77</v>
      </c>
      <c r="I144" s="33" t="s">
        <v>78</v>
      </c>
      <c r="J144" s="33" t="s">
        <v>99</v>
      </c>
      <c r="L144" s="6"/>
      <c r="M144" s="6"/>
      <c r="N144" s="6"/>
    </row>
    <row r="145" spans="1:14" s="7" customFormat="1" ht="12.75">
      <c r="A145" s="48" t="s">
        <v>141</v>
      </c>
      <c r="B145" s="8">
        <v>28</v>
      </c>
      <c r="C145" s="8">
        <v>54</v>
      </c>
      <c r="D145" s="8">
        <f aca="true" t="shared" si="21" ref="D145:D174">SUM(B145:C145)</f>
        <v>82</v>
      </c>
      <c r="E145" s="8">
        <v>2.5</v>
      </c>
      <c r="F145" s="8">
        <v>1</v>
      </c>
      <c r="G145" s="8">
        <v>4</v>
      </c>
      <c r="H145" s="8">
        <v>2</v>
      </c>
      <c r="I145" s="8">
        <v>2</v>
      </c>
      <c r="J145" s="8">
        <v>1</v>
      </c>
      <c r="L145" s="8"/>
      <c r="M145" s="8"/>
      <c r="N145" s="8"/>
    </row>
    <row r="146" spans="1:14" s="7" customFormat="1" ht="12.75">
      <c r="A146" s="48" t="s">
        <v>150</v>
      </c>
      <c r="B146" s="8">
        <v>12</v>
      </c>
      <c r="C146" s="8">
        <v>42</v>
      </c>
      <c r="D146" s="8">
        <f t="shared" si="21"/>
        <v>54</v>
      </c>
      <c r="E146" s="8">
        <v>0</v>
      </c>
      <c r="F146" s="8">
        <v>0</v>
      </c>
      <c r="G146" s="8">
        <v>4</v>
      </c>
      <c r="H146" s="8">
        <v>1</v>
      </c>
      <c r="I146" s="8">
        <v>1</v>
      </c>
      <c r="J146" s="8">
        <v>0</v>
      </c>
      <c r="L146" s="8"/>
      <c r="M146" s="8"/>
      <c r="N146" s="8"/>
    </row>
    <row r="147" spans="1:14" s="7" customFormat="1" ht="12.75">
      <c r="A147" s="48" t="s">
        <v>160</v>
      </c>
      <c r="B147" s="8">
        <v>11</v>
      </c>
      <c r="C147" s="8">
        <v>43</v>
      </c>
      <c r="D147" s="8">
        <f t="shared" si="21"/>
        <v>54</v>
      </c>
      <c r="E147" s="8">
        <v>2</v>
      </c>
      <c r="F147" s="8">
        <v>0</v>
      </c>
      <c r="G147" s="8">
        <v>0</v>
      </c>
      <c r="H147" s="8">
        <v>0</v>
      </c>
      <c r="I147" s="8">
        <v>0</v>
      </c>
      <c r="J147" s="8">
        <v>0</v>
      </c>
      <c r="L147" s="8"/>
      <c r="M147" s="8"/>
      <c r="N147" s="8"/>
    </row>
    <row r="148" spans="1:14" s="7" customFormat="1" ht="12.75">
      <c r="A148" s="48" t="s">
        <v>161</v>
      </c>
      <c r="B148" s="8">
        <v>21</v>
      </c>
      <c r="C148" s="8">
        <v>32</v>
      </c>
      <c r="D148" s="8">
        <f t="shared" si="21"/>
        <v>53</v>
      </c>
      <c r="E148" s="8">
        <v>0</v>
      </c>
      <c r="F148" s="8">
        <v>0</v>
      </c>
      <c r="G148" s="8">
        <v>2</v>
      </c>
      <c r="H148" s="8">
        <v>1</v>
      </c>
      <c r="I148" s="8">
        <v>3</v>
      </c>
      <c r="J148" s="8">
        <v>0</v>
      </c>
      <c r="L148" s="8"/>
      <c r="M148" s="8"/>
      <c r="N148" s="8"/>
    </row>
    <row r="149" spans="1:14" s="7" customFormat="1" ht="12.75">
      <c r="A149" s="48" t="s">
        <v>147</v>
      </c>
      <c r="B149" s="8">
        <v>32</v>
      </c>
      <c r="C149" s="8">
        <v>20</v>
      </c>
      <c r="D149" s="8">
        <f t="shared" si="21"/>
        <v>52</v>
      </c>
      <c r="E149" s="8">
        <v>0</v>
      </c>
      <c r="F149" s="8">
        <v>0</v>
      </c>
      <c r="G149" s="8">
        <v>6</v>
      </c>
      <c r="H149" s="8">
        <v>1</v>
      </c>
      <c r="I149" s="8">
        <v>0</v>
      </c>
      <c r="J149" s="8">
        <v>0</v>
      </c>
      <c r="L149" s="8"/>
      <c r="M149" s="8"/>
      <c r="N149" s="8"/>
    </row>
    <row r="150" spans="1:14" s="7" customFormat="1" ht="12.75">
      <c r="A150" s="48" t="s">
        <v>210</v>
      </c>
      <c r="B150" s="8">
        <v>17</v>
      </c>
      <c r="C150" s="8">
        <v>30</v>
      </c>
      <c r="D150" s="8">
        <f t="shared" si="21"/>
        <v>47</v>
      </c>
      <c r="E150" s="8">
        <v>4</v>
      </c>
      <c r="F150" s="8">
        <v>0.5</v>
      </c>
      <c r="G150" s="8">
        <v>0</v>
      </c>
      <c r="H150" s="8">
        <v>0</v>
      </c>
      <c r="I150" s="8">
        <v>0</v>
      </c>
      <c r="J150" s="8">
        <v>0</v>
      </c>
      <c r="L150" s="8"/>
      <c r="M150" s="8"/>
      <c r="N150" s="8"/>
    </row>
    <row r="151" spans="1:14" s="7" customFormat="1" ht="12.75">
      <c r="A151" s="48" t="s">
        <v>162</v>
      </c>
      <c r="B151" s="8">
        <v>14</v>
      </c>
      <c r="C151" s="8">
        <v>26</v>
      </c>
      <c r="D151" s="8">
        <f t="shared" si="21"/>
        <v>40</v>
      </c>
      <c r="E151" s="8">
        <v>3</v>
      </c>
      <c r="F151" s="8">
        <v>1.5</v>
      </c>
      <c r="G151" s="8">
        <v>1</v>
      </c>
      <c r="H151" s="8">
        <v>0</v>
      </c>
      <c r="I151" s="8">
        <v>1</v>
      </c>
      <c r="J151" s="8">
        <v>0</v>
      </c>
      <c r="L151" s="8"/>
      <c r="M151" s="8"/>
      <c r="N151" s="8"/>
    </row>
    <row r="152" spans="1:14" s="7" customFormat="1" ht="12.75">
      <c r="A152" s="48" t="s">
        <v>164</v>
      </c>
      <c r="B152" s="8">
        <v>6</v>
      </c>
      <c r="C152" s="8">
        <v>30</v>
      </c>
      <c r="D152" s="8">
        <f t="shared" si="21"/>
        <v>36</v>
      </c>
      <c r="E152" s="8">
        <v>2.5</v>
      </c>
      <c r="F152" s="8">
        <v>2</v>
      </c>
      <c r="G152" s="8">
        <v>0</v>
      </c>
      <c r="H152" s="8">
        <v>0</v>
      </c>
      <c r="I152" s="8">
        <v>0</v>
      </c>
      <c r="J152" s="8">
        <v>0</v>
      </c>
      <c r="L152" s="8"/>
      <c r="M152" s="8"/>
      <c r="N152" s="8"/>
    </row>
    <row r="153" spans="1:14" s="7" customFormat="1" ht="12.75">
      <c r="A153" s="48" t="s">
        <v>140</v>
      </c>
      <c r="B153" s="8">
        <v>9</v>
      </c>
      <c r="C153" s="8">
        <v>24</v>
      </c>
      <c r="D153" s="8">
        <f t="shared" si="21"/>
        <v>33</v>
      </c>
      <c r="E153" s="8">
        <v>0</v>
      </c>
      <c r="F153" s="8">
        <v>1.5</v>
      </c>
      <c r="G153" s="8">
        <v>0</v>
      </c>
      <c r="H153" s="8">
        <v>1</v>
      </c>
      <c r="I153" s="8">
        <v>0</v>
      </c>
      <c r="J153" s="8">
        <v>0</v>
      </c>
      <c r="L153" s="8"/>
      <c r="M153" s="8"/>
      <c r="N153" s="8"/>
    </row>
    <row r="154" spans="1:14" s="7" customFormat="1" ht="12.75">
      <c r="A154" s="48" t="s">
        <v>146</v>
      </c>
      <c r="B154" s="8">
        <v>11</v>
      </c>
      <c r="C154" s="8">
        <v>21</v>
      </c>
      <c r="D154" s="8">
        <f t="shared" si="21"/>
        <v>32</v>
      </c>
      <c r="E154" s="8">
        <v>0</v>
      </c>
      <c r="F154" s="8">
        <v>0</v>
      </c>
      <c r="G154" s="8">
        <v>4</v>
      </c>
      <c r="H154" s="8">
        <v>1</v>
      </c>
      <c r="I154" s="8">
        <v>0</v>
      </c>
      <c r="J154" s="8">
        <v>0</v>
      </c>
      <c r="L154" s="8"/>
      <c r="M154" s="8"/>
      <c r="N154" s="8"/>
    </row>
    <row r="155" spans="1:14" s="7" customFormat="1" ht="12.75">
      <c r="A155" s="48" t="s">
        <v>166</v>
      </c>
      <c r="B155" s="8">
        <v>7</v>
      </c>
      <c r="C155" s="8">
        <v>23</v>
      </c>
      <c r="D155" s="8">
        <f t="shared" si="21"/>
        <v>30</v>
      </c>
      <c r="E155" s="8">
        <v>1.5</v>
      </c>
      <c r="F155" s="8">
        <v>4</v>
      </c>
      <c r="G155" s="8">
        <v>0</v>
      </c>
      <c r="H155" s="8">
        <v>2</v>
      </c>
      <c r="I155" s="8">
        <v>0</v>
      </c>
      <c r="J155" s="8">
        <v>0</v>
      </c>
      <c r="L155" s="8"/>
      <c r="M155" s="8"/>
      <c r="N155" s="8"/>
    </row>
    <row r="156" spans="1:14" s="7" customFormat="1" ht="12.75">
      <c r="A156" s="48" t="s">
        <v>167</v>
      </c>
      <c r="B156" s="8">
        <v>10</v>
      </c>
      <c r="C156" s="8">
        <v>18</v>
      </c>
      <c r="D156" s="8">
        <f t="shared" si="21"/>
        <v>28</v>
      </c>
      <c r="E156" s="8">
        <v>6</v>
      </c>
      <c r="F156" s="8">
        <v>1.5</v>
      </c>
      <c r="G156" s="8">
        <v>1</v>
      </c>
      <c r="H156" s="8">
        <v>1</v>
      </c>
      <c r="I156" s="8">
        <v>0</v>
      </c>
      <c r="J156" s="8">
        <v>0</v>
      </c>
      <c r="L156" s="8"/>
      <c r="M156" s="8"/>
      <c r="N156" s="8"/>
    </row>
    <row r="157" spans="1:14" s="7" customFormat="1" ht="12.75">
      <c r="A157" s="48" t="s">
        <v>142</v>
      </c>
      <c r="B157" s="8">
        <v>12</v>
      </c>
      <c r="C157" s="8">
        <v>13</v>
      </c>
      <c r="D157" s="8">
        <f t="shared" si="21"/>
        <v>25</v>
      </c>
      <c r="E157" s="8">
        <v>1</v>
      </c>
      <c r="F157" s="8">
        <v>0</v>
      </c>
      <c r="G157" s="8">
        <v>1</v>
      </c>
      <c r="H157" s="8">
        <v>0</v>
      </c>
      <c r="I157" s="8">
        <v>1</v>
      </c>
      <c r="J157" s="8">
        <v>0</v>
      </c>
      <c r="L157" s="8"/>
      <c r="M157" s="8"/>
      <c r="N157" s="8"/>
    </row>
    <row r="158" spans="1:14" s="7" customFormat="1" ht="12.75">
      <c r="A158" s="48" t="s">
        <v>165</v>
      </c>
      <c r="B158" s="8">
        <v>4</v>
      </c>
      <c r="C158" s="8">
        <v>19</v>
      </c>
      <c r="D158" s="8">
        <f t="shared" si="21"/>
        <v>23</v>
      </c>
      <c r="E158" s="8">
        <v>1</v>
      </c>
      <c r="F158" s="8">
        <v>0</v>
      </c>
      <c r="G158" s="8">
        <v>0</v>
      </c>
      <c r="H158" s="8">
        <v>0</v>
      </c>
      <c r="I158" s="8">
        <v>0</v>
      </c>
      <c r="J158" s="8">
        <v>0</v>
      </c>
      <c r="L158" s="8"/>
      <c r="M158" s="8"/>
      <c r="N158" s="8"/>
    </row>
    <row r="159" spans="1:14" s="7" customFormat="1" ht="12.75">
      <c r="A159" s="48" t="s">
        <v>168</v>
      </c>
      <c r="B159" s="8">
        <v>4</v>
      </c>
      <c r="C159" s="8">
        <v>15</v>
      </c>
      <c r="D159" s="8">
        <f t="shared" si="21"/>
        <v>19</v>
      </c>
      <c r="E159" s="8">
        <v>2.5</v>
      </c>
      <c r="F159" s="8">
        <v>2</v>
      </c>
      <c r="G159" s="8">
        <v>0</v>
      </c>
      <c r="H159" s="8">
        <v>2</v>
      </c>
      <c r="I159" s="8">
        <v>1</v>
      </c>
      <c r="J159" s="8">
        <v>0</v>
      </c>
      <c r="L159" s="8"/>
      <c r="M159" s="8"/>
      <c r="N159" s="8"/>
    </row>
    <row r="160" spans="1:14" s="7" customFormat="1" ht="12.75">
      <c r="A160" s="48" t="s">
        <v>163</v>
      </c>
      <c r="B160" s="8">
        <v>3</v>
      </c>
      <c r="C160" s="8">
        <v>9</v>
      </c>
      <c r="D160" s="8">
        <f t="shared" si="21"/>
        <v>12</v>
      </c>
      <c r="E160" s="8">
        <v>0</v>
      </c>
      <c r="F160" s="8">
        <v>0</v>
      </c>
      <c r="G160" s="8">
        <v>0</v>
      </c>
      <c r="H160" s="8">
        <v>0</v>
      </c>
      <c r="I160" s="8">
        <v>0</v>
      </c>
      <c r="J160" s="8">
        <v>0</v>
      </c>
      <c r="L160" s="8"/>
      <c r="M160" s="8"/>
      <c r="N160" s="8"/>
    </row>
    <row r="161" spans="1:14" s="7" customFormat="1" ht="12.75">
      <c r="A161" s="48" t="s">
        <v>159</v>
      </c>
      <c r="B161" s="8">
        <v>5</v>
      </c>
      <c r="C161" s="8">
        <v>6</v>
      </c>
      <c r="D161" s="8">
        <f t="shared" si="21"/>
        <v>11</v>
      </c>
      <c r="E161" s="8">
        <v>0</v>
      </c>
      <c r="F161" s="8">
        <v>0</v>
      </c>
      <c r="G161" s="8">
        <v>0</v>
      </c>
      <c r="H161" s="8">
        <v>0</v>
      </c>
      <c r="I161" s="8">
        <v>0</v>
      </c>
      <c r="J161" s="8">
        <v>0</v>
      </c>
      <c r="L161" s="8"/>
      <c r="M161" s="8"/>
      <c r="N161" s="8"/>
    </row>
    <row r="162" spans="1:14" s="7" customFormat="1" ht="12.75">
      <c r="A162" s="48" t="s">
        <v>256</v>
      </c>
      <c r="B162" s="8">
        <v>1</v>
      </c>
      <c r="C162" s="8">
        <v>5</v>
      </c>
      <c r="D162" s="8">
        <f t="shared" si="21"/>
        <v>6</v>
      </c>
      <c r="E162" s="8">
        <v>0</v>
      </c>
      <c r="F162" s="8">
        <v>0</v>
      </c>
      <c r="G162" s="8">
        <v>0</v>
      </c>
      <c r="H162" s="8">
        <v>0</v>
      </c>
      <c r="I162" s="8">
        <v>0</v>
      </c>
      <c r="J162" s="8">
        <v>0</v>
      </c>
      <c r="L162" s="8"/>
      <c r="M162" s="8"/>
      <c r="N162" s="8"/>
    </row>
    <row r="163" spans="1:14" s="7" customFormat="1" ht="12.75">
      <c r="A163" s="48" t="s">
        <v>225</v>
      </c>
      <c r="B163" s="8">
        <v>0</v>
      </c>
      <c r="C163" s="8">
        <v>4</v>
      </c>
      <c r="D163" s="8">
        <f t="shared" si="21"/>
        <v>4</v>
      </c>
      <c r="E163" s="8">
        <v>0</v>
      </c>
      <c r="F163" s="8">
        <v>0</v>
      </c>
      <c r="G163" s="8">
        <v>0</v>
      </c>
      <c r="H163" s="8">
        <v>0</v>
      </c>
      <c r="I163" s="8">
        <v>0</v>
      </c>
      <c r="J163" s="8">
        <v>0</v>
      </c>
      <c r="L163" s="8"/>
      <c r="M163" s="8"/>
      <c r="N163" s="8"/>
    </row>
    <row r="164" spans="1:14" s="7" customFormat="1" ht="12.75">
      <c r="A164" s="59" t="s">
        <v>308</v>
      </c>
      <c r="B164" s="8">
        <v>1</v>
      </c>
      <c r="C164" s="8">
        <v>2</v>
      </c>
      <c r="D164" s="8">
        <f t="shared" si="21"/>
        <v>3</v>
      </c>
      <c r="E164" s="8">
        <v>0</v>
      </c>
      <c r="F164" s="8">
        <v>0</v>
      </c>
      <c r="G164" s="8">
        <v>0</v>
      </c>
      <c r="H164" s="8">
        <v>0</v>
      </c>
      <c r="I164" s="8">
        <v>0</v>
      </c>
      <c r="J164" s="8">
        <v>0</v>
      </c>
      <c r="L164" s="8"/>
      <c r="M164" s="8"/>
      <c r="N164" s="8"/>
    </row>
    <row r="165" spans="1:14" s="7" customFormat="1" ht="12.75">
      <c r="A165" s="48" t="s">
        <v>264</v>
      </c>
      <c r="B165" s="8">
        <v>1</v>
      </c>
      <c r="C165" s="8">
        <v>2</v>
      </c>
      <c r="D165" s="8">
        <f t="shared" si="21"/>
        <v>3</v>
      </c>
      <c r="E165" s="8">
        <v>0</v>
      </c>
      <c r="F165" s="8">
        <v>0</v>
      </c>
      <c r="G165" s="8">
        <v>0</v>
      </c>
      <c r="H165" s="8">
        <v>0</v>
      </c>
      <c r="I165" s="8">
        <v>0</v>
      </c>
      <c r="J165" s="8">
        <v>0</v>
      </c>
      <c r="L165" s="8"/>
      <c r="M165" s="8"/>
      <c r="N165" s="8"/>
    </row>
    <row r="166" spans="1:14" s="7" customFormat="1" ht="12.75">
      <c r="A166" s="48" t="s">
        <v>199</v>
      </c>
      <c r="B166" s="8">
        <v>0</v>
      </c>
      <c r="C166" s="8">
        <v>3</v>
      </c>
      <c r="D166" s="8">
        <f t="shared" si="21"/>
        <v>3</v>
      </c>
      <c r="E166" s="8">
        <v>0</v>
      </c>
      <c r="F166" s="8">
        <v>0</v>
      </c>
      <c r="G166" s="8">
        <v>0</v>
      </c>
      <c r="H166" s="8">
        <v>0</v>
      </c>
      <c r="I166" s="8">
        <v>1</v>
      </c>
      <c r="J166" s="8">
        <v>0</v>
      </c>
      <c r="L166" s="8"/>
      <c r="M166" s="8"/>
      <c r="N166" s="8"/>
    </row>
    <row r="167" spans="1:14" s="7" customFormat="1" ht="12.75">
      <c r="A167" s="48" t="s">
        <v>227</v>
      </c>
      <c r="B167" s="8">
        <v>0</v>
      </c>
      <c r="C167" s="8">
        <v>3</v>
      </c>
      <c r="D167" s="8">
        <f t="shared" si="21"/>
        <v>3</v>
      </c>
      <c r="E167" s="8">
        <v>0</v>
      </c>
      <c r="F167" s="8">
        <v>0</v>
      </c>
      <c r="G167" s="8">
        <v>0</v>
      </c>
      <c r="H167" s="8">
        <v>0</v>
      </c>
      <c r="I167" s="8">
        <v>0</v>
      </c>
      <c r="J167" s="8">
        <v>0</v>
      </c>
      <c r="L167" s="8"/>
      <c r="M167" s="8"/>
      <c r="N167" s="8"/>
    </row>
    <row r="168" spans="1:14" s="7" customFormat="1" ht="12.75">
      <c r="A168" s="48" t="s">
        <v>228</v>
      </c>
      <c r="B168" s="8">
        <v>0</v>
      </c>
      <c r="C168" s="8">
        <v>3</v>
      </c>
      <c r="D168" s="8">
        <f t="shared" si="21"/>
        <v>3</v>
      </c>
      <c r="E168" s="8">
        <v>0</v>
      </c>
      <c r="F168" s="8">
        <v>0</v>
      </c>
      <c r="G168" s="8">
        <v>0</v>
      </c>
      <c r="H168" s="8">
        <v>0</v>
      </c>
      <c r="I168" s="8">
        <v>0</v>
      </c>
      <c r="J168" s="8">
        <v>0</v>
      </c>
      <c r="L168" s="8"/>
      <c r="M168" s="8"/>
      <c r="N168" s="8"/>
    </row>
    <row r="169" spans="1:14" s="7" customFormat="1" ht="12.75">
      <c r="A169" s="48" t="s">
        <v>226</v>
      </c>
      <c r="B169" s="8">
        <v>0</v>
      </c>
      <c r="C169" s="8">
        <v>2</v>
      </c>
      <c r="D169" s="8">
        <f t="shared" si="21"/>
        <v>2</v>
      </c>
      <c r="E169" s="8">
        <v>0</v>
      </c>
      <c r="F169" s="8">
        <v>0</v>
      </c>
      <c r="G169" s="8">
        <v>0</v>
      </c>
      <c r="H169" s="8">
        <v>0</v>
      </c>
      <c r="I169" s="8">
        <v>0</v>
      </c>
      <c r="J169" s="8">
        <v>0</v>
      </c>
      <c r="L169" s="8"/>
      <c r="M169" s="8"/>
      <c r="N169" s="8"/>
    </row>
    <row r="170" spans="1:14" s="7" customFormat="1" ht="12.75">
      <c r="A170" s="48" t="s">
        <v>229</v>
      </c>
      <c r="B170" s="8">
        <v>0</v>
      </c>
      <c r="C170" s="8">
        <v>2</v>
      </c>
      <c r="D170" s="8">
        <f t="shared" si="21"/>
        <v>2</v>
      </c>
      <c r="E170" s="8">
        <v>0</v>
      </c>
      <c r="F170" s="8">
        <v>0</v>
      </c>
      <c r="G170" s="8">
        <v>0</v>
      </c>
      <c r="H170" s="8">
        <v>0</v>
      </c>
      <c r="I170" s="8">
        <v>0</v>
      </c>
      <c r="J170" s="8">
        <v>0</v>
      </c>
      <c r="L170" s="8"/>
      <c r="M170" s="8"/>
      <c r="N170" s="8"/>
    </row>
    <row r="171" spans="1:14" s="7" customFormat="1" ht="12.75">
      <c r="A171" s="48" t="s">
        <v>307</v>
      </c>
      <c r="B171" s="8">
        <v>0</v>
      </c>
      <c r="C171" s="8">
        <v>1</v>
      </c>
      <c r="D171" s="8">
        <f t="shared" si="21"/>
        <v>1</v>
      </c>
      <c r="E171" s="8">
        <v>0</v>
      </c>
      <c r="F171" s="8">
        <v>0</v>
      </c>
      <c r="G171" s="8">
        <v>0</v>
      </c>
      <c r="H171" s="8">
        <v>0</v>
      </c>
      <c r="I171" s="8">
        <v>0</v>
      </c>
      <c r="J171" s="8">
        <v>0</v>
      </c>
      <c r="L171" s="8"/>
      <c r="M171" s="8"/>
      <c r="N171" s="8"/>
    </row>
    <row r="172" spans="1:14" s="7" customFormat="1" ht="12.75">
      <c r="A172" s="48" t="s">
        <v>148</v>
      </c>
      <c r="B172" s="8">
        <v>0</v>
      </c>
      <c r="C172" s="8">
        <v>1</v>
      </c>
      <c r="D172" s="8">
        <f t="shared" si="21"/>
        <v>1</v>
      </c>
      <c r="E172" s="8">
        <v>0</v>
      </c>
      <c r="F172" s="8">
        <v>0</v>
      </c>
      <c r="G172" s="8">
        <v>1</v>
      </c>
      <c r="H172" s="8">
        <v>0</v>
      </c>
      <c r="I172" s="8">
        <v>0</v>
      </c>
      <c r="J172" s="8">
        <v>0</v>
      </c>
      <c r="L172" s="8"/>
      <c r="M172" s="8"/>
      <c r="N172" s="8"/>
    </row>
    <row r="173" spans="1:14" s="7" customFormat="1" ht="12.75">
      <c r="A173" s="59" t="s">
        <v>224</v>
      </c>
      <c r="B173" s="8">
        <v>0</v>
      </c>
      <c r="C173" s="8">
        <v>1</v>
      </c>
      <c r="D173" s="8">
        <f t="shared" si="21"/>
        <v>1</v>
      </c>
      <c r="E173" s="8">
        <v>0</v>
      </c>
      <c r="F173" s="8">
        <v>0</v>
      </c>
      <c r="G173" s="8">
        <v>0</v>
      </c>
      <c r="H173" s="8">
        <v>0</v>
      </c>
      <c r="I173" s="8">
        <v>0</v>
      </c>
      <c r="J173" s="8">
        <v>0</v>
      </c>
      <c r="L173" s="8"/>
      <c r="M173" s="8"/>
      <c r="N173" s="8"/>
    </row>
    <row r="174" spans="1:14" s="7" customFormat="1" ht="12.75">
      <c r="A174" s="48" t="s">
        <v>228</v>
      </c>
      <c r="B174" s="8">
        <v>0</v>
      </c>
      <c r="C174" s="8">
        <v>0</v>
      </c>
      <c r="D174" s="8">
        <f t="shared" si="21"/>
        <v>0</v>
      </c>
      <c r="E174" s="8">
        <v>1</v>
      </c>
      <c r="F174" s="8">
        <v>0</v>
      </c>
      <c r="G174" s="8">
        <v>0</v>
      </c>
      <c r="H174" s="8">
        <v>0</v>
      </c>
      <c r="I174" s="8">
        <v>0</v>
      </c>
      <c r="J174" s="8">
        <v>0</v>
      </c>
      <c r="L174" s="8"/>
      <c r="M174" s="8"/>
      <c r="N174" s="8"/>
    </row>
    <row r="175" spans="1:14" s="5" customFormat="1" ht="12.75" thickBot="1">
      <c r="A175" s="37" t="s">
        <v>8</v>
      </c>
      <c r="B175" s="38">
        <f aca="true" t="shared" si="22" ref="B175:J175">SUM(B145:B174)</f>
        <v>209</v>
      </c>
      <c r="C175" s="38">
        <f t="shared" si="22"/>
        <v>454</v>
      </c>
      <c r="D175" s="38">
        <f t="shared" si="22"/>
        <v>663</v>
      </c>
      <c r="E175" s="38">
        <f t="shared" si="22"/>
        <v>27</v>
      </c>
      <c r="F175" s="38">
        <f t="shared" si="22"/>
        <v>14</v>
      </c>
      <c r="G175" s="38">
        <f t="shared" si="22"/>
        <v>24</v>
      </c>
      <c r="H175" s="38">
        <f t="shared" si="22"/>
        <v>12</v>
      </c>
      <c r="I175" s="38">
        <f t="shared" si="22"/>
        <v>10</v>
      </c>
      <c r="J175" s="38">
        <f t="shared" si="22"/>
        <v>1</v>
      </c>
      <c r="L175" s="6"/>
      <c r="M175" s="6"/>
      <c r="N175" s="6"/>
    </row>
    <row r="176" ht="13.5" thickTop="1"/>
  </sheetData>
  <sheetProtection/>
  <printOptions/>
  <pageMargins left="0.3" right="0.3" top="0.25" bottom="0.25" header="0.5" footer="0.5"/>
  <pageSetup horizontalDpi="300" verticalDpi="300" orientation="portrait" r:id="rId1"/>
  <rowBreaks count="3" manualBreakCount="3">
    <brk id="58" max="255" man="1"/>
    <brk id="112" max="255" man="1"/>
    <brk id="143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L116"/>
  <sheetViews>
    <sheetView zoomScale="175" zoomScaleNormal="175" zoomScalePageLayoutView="0" workbookViewId="0" topLeftCell="A1">
      <selection activeCell="A2" sqref="A2"/>
    </sheetView>
  </sheetViews>
  <sheetFormatPr defaultColWidth="9.140625" defaultRowHeight="12.75"/>
  <cols>
    <col min="1" max="1" width="21.421875" style="0" customWidth="1"/>
    <col min="2" max="5" width="5.7109375" style="0" bestFit="1" customWidth="1"/>
    <col min="6" max="6" width="5.140625" style="0" bestFit="1" customWidth="1"/>
    <col min="7" max="7" width="5.7109375" style="0" bestFit="1" customWidth="1"/>
    <col min="8" max="8" width="6.00390625" style="0" bestFit="1" customWidth="1"/>
    <col min="9" max="9" width="3.7109375" style="0" bestFit="1" customWidth="1"/>
    <col min="10" max="10" width="3.8515625" style="0" customWidth="1"/>
    <col min="11" max="11" width="3.421875" style="1" bestFit="1" customWidth="1"/>
  </cols>
  <sheetData>
    <row r="1" spans="1:10" ht="18.75">
      <c r="A1" s="2" t="s">
        <v>133</v>
      </c>
      <c r="B1" s="3"/>
      <c r="C1" s="3"/>
      <c r="D1" s="3"/>
      <c r="E1" s="3"/>
      <c r="F1" s="3"/>
      <c r="G1" s="3"/>
      <c r="H1" s="3"/>
      <c r="I1" s="3"/>
      <c r="J1" s="3"/>
    </row>
    <row r="2" spans="2:11" s="12" customFormat="1" ht="12"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1" s="12" customFormat="1" ht="12">
      <c r="A3" s="5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/>
      <c r="G3" s="6"/>
      <c r="H3" s="6" t="s">
        <v>8</v>
      </c>
      <c r="I3" s="6"/>
      <c r="J3" s="6"/>
      <c r="K3" s="14"/>
    </row>
    <row r="4" spans="1:10" ht="12.75">
      <c r="A4" t="s">
        <v>10</v>
      </c>
      <c r="B4" s="1">
        <v>6</v>
      </c>
      <c r="C4" s="1">
        <v>6</v>
      </c>
      <c r="D4" s="1">
        <v>8</v>
      </c>
      <c r="E4" s="1">
        <v>8</v>
      </c>
      <c r="F4" s="1"/>
      <c r="G4" s="1"/>
      <c r="H4" s="1">
        <f>SUM(B4:G4)</f>
        <v>28</v>
      </c>
      <c r="I4" s="25"/>
      <c r="J4" s="1"/>
    </row>
    <row r="5" spans="1:10" ht="12.75">
      <c r="A5" t="s">
        <v>97</v>
      </c>
      <c r="B5" s="1">
        <v>7</v>
      </c>
      <c r="C5" s="1">
        <v>0</v>
      </c>
      <c r="D5" s="1">
        <v>0</v>
      </c>
      <c r="E5" s="1">
        <v>0</v>
      </c>
      <c r="F5" s="1"/>
      <c r="G5" s="1"/>
      <c r="H5" s="1">
        <f>SUM(B5:G5)</f>
        <v>7</v>
      </c>
      <c r="I5" s="25"/>
      <c r="J5" s="1"/>
    </row>
    <row r="6" spans="2:11" s="12" customFormat="1" ht="12">
      <c r="B6" s="14"/>
      <c r="C6" s="14"/>
      <c r="D6" s="14"/>
      <c r="E6" s="14"/>
      <c r="F6" s="14"/>
      <c r="G6" s="14"/>
      <c r="H6" s="14"/>
      <c r="I6" s="14"/>
      <c r="J6" s="14"/>
      <c r="K6" s="14"/>
    </row>
    <row r="7" spans="1:11" s="12" customFormat="1" ht="12">
      <c r="A7" s="5" t="s">
        <v>86</v>
      </c>
      <c r="B7" s="6" t="s">
        <v>87</v>
      </c>
      <c r="C7" s="6" t="s">
        <v>98</v>
      </c>
      <c r="D7" s="6"/>
      <c r="E7" s="6"/>
      <c r="F7" s="6"/>
      <c r="G7" s="6"/>
      <c r="H7" s="6"/>
      <c r="I7" s="6"/>
      <c r="J7" s="6"/>
      <c r="K7" s="14"/>
    </row>
    <row r="8" spans="1:11" ht="12.75">
      <c r="A8" s="7" t="s">
        <v>16</v>
      </c>
      <c r="B8" s="8">
        <f>SUM(B9:B11)</f>
        <v>13</v>
      </c>
      <c r="C8" s="8">
        <f>SUM(C9:C11)</f>
        <v>10</v>
      </c>
      <c r="D8" s="8"/>
      <c r="E8" s="8"/>
      <c r="F8" s="8"/>
      <c r="G8" s="8"/>
      <c r="H8" s="8"/>
      <c r="I8" s="8"/>
      <c r="J8" s="8"/>
      <c r="K8" s="8"/>
    </row>
    <row r="9" spans="1:11" ht="12.75">
      <c r="A9" s="7" t="s">
        <v>17</v>
      </c>
      <c r="B9" s="8">
        <v>9</v>
      </c>
      <c r="C9" s="8">
        <v>7</v>
      </c>
      <c r="D9" s="8"/>
      <c r="E9" s="8"/>
      <c r="F9" s="8"/>
      <c r="G9" s="8"/>
      <c r="H9" s="8"/>
      <c r="I9" s="8"/>
      <c r="J9" s="8"/>
      <c r="K9" s="8"/>
    </row>
    <row r="10" spans="1:11" ht="12.75">
      <c r="A10" s="7" t="s">
        <v>18</v>
      </c>
      <c r="B10" s="8">
        <v>4</v>
      </c>
      <c r="C10" s="8">
        <v>2</v>
      </c>
      <c r="D10" s="8"/>
      <c r="E10" s="8"/>
      <c r="F10" s="8"/>
      <c r="G10" s="8"/>
      <c r="H10" s="8"/>
      <c r="I10" s="8"/>
      <c r="J10" s="8"/>
      <c r="K10" s="8"/>
    </row>
    <row r="11" spans="1:11" ht="12.75">
      <c r="A11" s="7" t="s">
        <v>19</v>
      </c>
      <c r="B11" s="8">
        <v>0</v>
      </c>
      <c r="C11" s="8">
        <v>1</v>
      </c>
      <c r="D11" s="8"/>
      <c r="E11" s="8"/>
      <c r="F11" s="8"/>
      <c r="G11" s="8"/>
      <c r="H11" s="8"/>
      <c r="I11" s="8"/>
      <c r="J11" s="8"/>
      <c r="K11" s="8"/>
    </row>
    <row r="12" spans="1:11" ht="12.75">
      <c r="A12" s="7" t="s">
        <v>20</v>
      </c>
      <c r="B12" s="8">
        <v>6</v>
      </c>
      <c r="C12" s="8">
        <v>8</v>
      </c>
      <c r="D12" s="8"/>
      <c r="E12" s="8"/>
      <c r="F12" s="8"/>
      <c r="G12" s="8"/>
      <c r="H12" s="8"/>
      <c r="I12" s="8"/>
      <c r="J12" s="8"/>
      <c r="K12" s="8"/>
    </row>
    <row r="13" spans="1:11" ht="12.75">
      <c r="A13" s="7" t="s">
        <v>21</v>
      </c>
      <c r="B13" s="8">
        <v>0</v>
      </c>
      <c r="C13" s="8">
        <v>2</v>
      </c>
      <c r="D13" s="8"/>
      <c r="E13" s="8"/>
      <c r="F13" s="8"/>
      <c r="G13" s="8"/>
      <c r="H13" s="8"/>
      <c r="I13" s="8"/>
      <c r="J13" s="8"/>
      <c r="K13" s="8"/>
    </row>
    <row r="14" spans="1:11" ht="12.75">
      <c r="A14" s="7" t="s">
        <v>22</v>
      </c>
      <c r="B14" s="10">
        <f>SUM(B13/B12)</f>
        <v>0</v>
      </c>
      <c r="C14" s="10">
        <f>SUM(C13/C12)</f>
        <v>0.25</v>
      </c>
      <c r="D14" s="8"/>
      <c r="E14" s="8"/>
      <c r="F14" s="8"/>
      <c r="G14" s="8"/>
      <c r="H14" s="8"/>
      <c r="I14" s="8"/>
      <c r="J14" s="8"/>
      <c r="K14" s="8"/>
    </row>
    <row r="15" spans="1:11" ht="12.75">
      <c r="A15" s="7" t="s">
        <v>23</v>
      </c>
      <c r="B15" s="8">
        <v>2</v>
      </c>
      <c r="C15" s="8">
        <v>1</v>
      </c>
      <c r="D15" s="8"/>
      <c r="E15" s="8"/>
      <c r="F15" s="8"/>
      <c r="G15" s="8"/>
      <c r="H15" s="8"/>
      <c r="I15" s="8"/>
      <c r="J15" s="8"/>
      <c r="K15" s="8"/>
    </row>
    <row r="16" spans="1:11" ht="12.75">
      <c r="A16" s="7" t="s">
        <v>24</v>
      </c>
      <c r="B16" s="8">
        <v>2</v>
      </c>
      <c r="C16" s="8">
        <v>0</v>
      </c>
      <c r="D16" s="8"/>
      <c r="E16" s="8"/>
      <c r="F16" s="8"/>
      <c r="G16" s="8"/>
      <c r="H16" s="8"/>
      <c r="I16" s="8"/>
      <c r="J16" s="8"/>
      <c r="K16" s="8"/>
    </row>
    <row r="17" spans="1:11" ht="12.75">
      <c r="A17" s="7" t="s">
        <v>25</v>
      </c>
      <c r="B17" s="10">
        <f>SUM(B16)/(B15)</f>
        <v>1</v>
      </c>
      <c r="C17" s="10">
        <f>SUM(C16)/(C15)</f>
        <v>0</v>
      </c>
      <c r="D17" s="8"/>
      <c r="E17" s="8"/>
      <c r="F17" s="8"/>
      <c r="G17" s="8"/>
      <c r="H17" s="8"/>
      <c r="I17" s="8"/>
      <c r="J17" s="8"/>
      <c r="K17" s="8"/>
    </row>
    <row r="18" spans="1:11" ht="12.75">
      <c r="A18" s="7" t="s">
        <v>26</v>
      </c>
      <c r="B18" s="8">
        <f>SUM(B19)+(B24)</f>
        <v>49</v>
      </c>
      <c r="C18" s="8">
        <f>SUM(C19)+(C24)</f>
        <v>43</v>
      </c>
      <c r="D18" s="8"/>
      <c r="E18" s="8"/>
      <c r="F18" s="8"/>
      <c r="G18" s="8"/>
      <c r="H18" s="8"/>
      <c r="I18" s="8"/>
      <c r="J18" s="8"/>
      <c r="K18" s="8"/>
    </row>
    <row r="19" spans="1:11" ht="12.75">
      <c r="A19" s="7" t="s">
        <v>27</v>
      </c>
      <c r="B19" s="8">
        <v>41</v>
      </c>
      <c r="C19" s="8">
        <v>35</v>
      </c>
      <c r="D19" s="8"/>
      <c r="E19" s="8"/>
      <c r="F19" s="8"/>
      <c r="G19" s="8"/>
      <c r="H19" s="8"/>
      <c r="I19" s="8"/>
      <c r="J19" s="8"/>
      <c r="K19" s="8"/>
    </row>
    <row r="20" spans="1:11" ht="12.75">
      <c r="A20" s="7" t="s">
        <v>28</v>
      </c>
      <c r="B20" s="8">
        <v>229</v>
      </c>
      <c r="C20" s="8">
        <v>175</v>
      </c>
      <c r="D20" s="8"/>
      <c r="E20" s="8"/>
      <c r="F20" s="8"/>
      <c r="G20" s="8"/>
      <c r="H20" s="8"/>
      <c r="I20" s="8"/>
      <c r="J20" s="8"/>
      <c r="K20" s="8"/>
    </row>
    <row r="21" spans="1:11" ht="12.75">
      <c r="A21" s="7" t="s">
        <v>29</v>
      </c>
      <c r="B21" s="8">
        <v>47</v>
      </c>
      <c r="C21" s="8">
        <v>62</v>
      </c>
      <c r="D21" s="8"/>
      <c r="E21" s="8"/>
      <c r="F21" s="8"/>
      <c r="G21" s="8"/>
      <c r="H21" s="8"/>
      <c r="I21" s="8"/>
      <c r="J21" s="8"/>
      <c r="K21" s="8"/>
    </row>
    <row r="22" spans="1:11" ht="12.75">
      <c r="A22" s="7" t="s">
        <v>30</v>
      </c>
      <c r="B22" s="8">
        <f>SUM(B20)+(B21)</f>
        <v>276</v>
      </c>
      <c r="C22" s="8">
        <f>SUM(C20)+(C21)</f>
        <v>237</v>
      </c>
      <c r="D22" s="8"/>
      <c r="E22" s="8"/>
      <c r="F22" s="8"/>
      <c r="G22" s="8"/>
      <c r="H22" s="8"/>
      <c r="I22" s="8"/>
      <c r="J22" s="8"/>
      <c r="K22" s="8"/>
    </row>
    <row r="23" spans="1:11" ht="12.75">
      <c r="A23" s="7" t="s">
        <v>31</v>
      </c>
      <c r="B23" s="8">
        <v>5</v>
      </c>
      <c r="C23" s="8">
        <v>4</v>
      </c>
      <c r="D23" s="8"/>
      <c r="E23" s="8"/>
      <c r="F23" s="8"/>
      <c r="G23" s="8"/>
      <c r="H23" s="8"/>
      <c r="I23" s="8"/>
      <c r="J23" s="8"/>
      <c r="K23" s="8"/>
    </row>
    <row r="24" spans="1:11" ht="12.75">
      <c r="A24" s="7" t="s">
        <v>32</v>
      </c>
      <c r="B24" s="8">
        <v>8</v>
      </c>
      <c r="C24" s="8">
        <v>8</v>
      </c>
      <c r="D24" s="8"/>
      <c r="E24" s="8"/>
      <c r="F24" s="8"/>
      <c r="G24" s="8"/>
      <c r="H24" s="8"/>
      <c r="I24" s="8"/>
      <c r="J24" s="8"/>
      <c r="K24" s="8"/>
    </row>
    <row r="25" spans="1:11" ht="12.75">
      <c r="A25" s="7" t="s">
        <v>33</v>
      </c>
      <c r="B25" s="8">
        <v>1</v>
      </c>
      <c r="C25" s="8">
        <v>1</v>
      </c>
      <c r="D25" s="8"/>
      <c r="E25" s="8"/>
      <c r="F25" s="8"/>
      <c r="G25" s="8"/>
      <c r="H25" s="8"/>
      <c r="I25" s="8"/>
      <c r="J25" s="8"/>
      <c r="K25" s="8"/>
    </row>
    <row r="26" spans="1:11" ht="12.75">
      <c r="A26" s="7" t="s">
        <v>34</v>
      </c>
      <c r="B26" s="8">
        <v>4</v>
      </c>
      <c r="C26" s="8">
        <v>4</v>
      </c>
      <c r="D26" s="8"/>
      <c r="E26" s="8"/>
      <c r="F26" s="8"/>
      <c r="G26" s="8"/>
      <c r="H26" s="8"/>
      <c r="I26" s="8"/>
      <c r="J26" s="8"/>
      <c r="K26" s="8"/>
    </row>
    <row r="27" spans="1:11" ht="12.75">
      <c r="A27" s="7" t="s">
        <v>35</v>
      </c>
      <c r="B27" s="8">
        <v>144</v>
      </c>
      <c r="C27" s="8">
        <v>149</v>
      </c>
      <c r="D27" s="8"/>
      <c r="E27" s="8"/>
      <c r="F27" s="8"/>
      <c r="G27" s="8"/>
      <c r="H27" s="8"/>
      <c r="I27" s="8"/>
      <c r="J27" s="8"/>
      <c r="K27" s="8"/>
    </row>
    <row r="28" spans="1:11" ht="12.75">
      <c r="A28" s="7" t="s">
        <v>36</v>
      </c>
      <c r="B28" s="9">
        <f>SUM(B27/B26)</f>
        <v>36</v>
      </c>
      <c r="C28" s="9">
        <f>SUM(C27/C26)</f>
        <v>37.25</v>
      </c>
      <c r="D28" s="9"/>
      <c r="E28" s="9"/>
      <c r="F28" s="9"/>
      <c r="G28" s="9"/>
      <c r="H28" s="9"/>
      <c r="I28" s="9"/>
      <c r="J28" s="9"/>
      <c r="K28" s="8"/>
    </row>
    <row r="29" spans="1:11" ht="12.75">
      <c r="A29" s="7" t="s">
        <v>37</v>
      </c>
      <c r="B29" s="8">
        <v>1</v>
      </c>
      <c r="C29" s="8">
        <v>4</v>
      </c>
      <c r="D29" s="8"/>
      <c r="E29" s="8"/>
      <c r="F29" s="8"/>
      <c r="G29" s="8"/>
      <c r="H29" s="8"/>
      <c r="I29" s="8"/>
      <c r="J29" s="8"/>
      <c r="K29" s="8"/>
    </row>
    <row r="30" spans="1:11" ht="12.75">
      <c r="A30" s="7" t="s">
        <v>38</v>
      </c>
      <c r="B30" s="8">
        <v>0</v>
      </c>
      <c r="C30" s="8">
        <v>2</v>
      </c>
      <c r="D30" s="8"/>
      <c r="E30" s="8"/>
      <c r="F30" s="8"/>
      <c r="G30" s="8"/>
      <c r="H30" s="8"/>
      <c r="I30" s="8"/>
      <c r="J30" s="8"/>
      <c r="K30" s="8"/>
    </row>
    <row r="31" spans="1:11" ht="12.75">
      <c r="A31" s="7" t="s">
        <v>39</v>
      </c>
      <c r="B31" s="8">
        <v>7</v>
      </c>
      <c r="C31" s="8">
        <v>7</v>
      </c>
      <c r="D31" s="8"/>
      <c r="E31" s="8"/>
      <c r="F31" s="8"/>
      <c r="G31" s="8"/>
      <c r="H31" s="8"/>
      <c r="I31" s="8"/>
      <c r="J31" s="8"/>
      <c r="K31" s="8"/>
    </row>
    <row r="32" spans="1:11" ht="12.75">
      <c r="A32" s="7" t="s">
        <v>40</v>
      </c>
      <c r="B32" s="8">
        <v>67</v>
      </c>
      <c r="C32" s="8">
        <v>40</v>
      </c>
      <c r="D32" s="8"/>
      <c r="E32" s="8"/>
      <c r="F32" s="8"/>
      <c r="G32" s="8"/>
      <c r="H32" s="8"/>
      <c r="I32" s="8"/>
      <c r="J32" s="8"/>
      <c r="K32" s="8"/>
    </row>
    <row r="33" spans="1:11" ht="12.75">
      <c r="A33" s="7" t="s">
        <v>41</v>
      </c>
      <c r="B33" s="56" t="s">
        <v>257</v>
      </c>
      <c r="C33" s="56" t="s">
        <v>258</v>
      </c>
      <c r="D33" s="11"/>
      <c r="E33" s="11"/>
      <c r="F33" s="11"/>
      <c r="G33" s="11"/>
      <c r="H33" s="11"/>
      <c r="I33" s="11"/>
      <c r="J33" s="11"/>
      <c r="K33" s="8"/>
    </row>
    <row r="34" spans="1:11" ht="12.75">
      <c r="A34" s="7" t="s">
        <v>89</v>
      </c>
      <c r="B34" s="8">
        <v>0</v>
      </c>
      <c r="C34" s="8">
        <v>0</v>
      </c>
      <c r="D34" s="8"/>
      <c r="E34" s="8"/>
      <c r="F34" s="8"/>
      <c r="G34" s="8"/>
      <c r="H34" s="8"/>
      <c r="I34" s="8"/>
      <c r="J34" s="8"/>
      <c r="K34" s="8"/>
    </row>
    <row r="35" spans="1:11" ht="12.75">
      <c r="A35" s="12"/>
      <c r="B35" s="14"/>
      <c r="C35" s="14"/>
      <c r="D35" s="14"/>
      <c r="E35" s="14"/>
      <c r="F35" s="14"/>
      <c r="G35" s="14"/>
      <c r="H35" s="14"/>
      <c r="I35" s="14"/>
      <c r="J35" s="14"/>
      <c r="K35" s="14"/>
    </row>
    <row r="36" spans="1:11" ht="12.75">
      <c r="A36" s="5" t="s">
        <v>42</v>
      </c>
      <c r="B36" s="6" t="s">
        <v>43</v>
      </c>
      <c r="C36" s="6" t="s">
        <v>44</v>
      </c>
      <c r="D36" s="6" t="s">
        <v>9</v>
      </c>
      <c r="E36" s="6" t="s">
        <v>45</v>
      </c>
      <c r="F36" s="6" t="s">
        <v>46</v>
      </c>
      <c r="G36" s="6"/>
      <c r="H36" s="6"/>
      <c r="I36" s="6"/>
      <c r="J36" s="6"/>
      <c r="K36" s="14"/>
    </row>
    <row r="37" spans="1:11" ht="12.75">
      <c r="A37" s="7" t="s">
        <v>142</v>
      </c>
      <c r="B37" s="8">
        <v>29</v>
      </c>
      <c r="C37" s="8">
        <v>173</v>
      </c>
      <c r="D37" s="9">
        <f>SUM(C37)/(B37)</f>
        <v>5.9655172413793105</v>
      </c>
      <c r="E37" s="1" t="s">
        <v>180</v>
      </c>
      <c r="F37" s="8">
        <v>3</v>
      </c>
      <c r="G37" s="8"/>
      <c r="H37" s="8"/>
      <c r="I37" s="8"/>
      <c r="J37" s="8"/>
      <c r="K37" s="8"/>
    </row>
    <row r="38" spans="1:11" ht="12.75">
      <c r="A38" s="7" t="s">
        <v>141</v>
      </c>
      <c r="B38" s="8">
        <v>8</v>
      </c>
      <c r="C38" s="8">
        <v>53</v>
      </c>
      <c r="D38" s="9">
        <f>SUM(C38)/(B38)</f>
        <v>6.625</v>
      </c>
      <c r="E38" s="8">
        <v>38</v>
      </c>
      <c r="F38" s="8">
        <v>0</v>
      </c>
      <c r="G38" s="8"/>
      <c r="H38" s="8"/>
      <c r="I38" s="8"/>
      <c r="J38" s="8"/>
      <c r="K38" s="8"/>
    </row>
    <row r="39" spans="1:12" s="22" customFormat="1" ht="12.75">
      <c r="A39" t="s">
        <v>143</v>
      </c>
      <c r="B39" s="8">
        <v>4</v>
      </c>
      <c r="C39" s="8">
        <v>3</v>
      </c>
      <c r="D39" s="9">
        <f>SUM(C39)/(B39)</f>
        <v>0.75</v>
      </c>
      <c r="E39" s="8">
        <v>4</v>
      </c>
      <c r="F39" s="8">
        <v>1</v>
      </c>
      <c r="G39" s="8"/>
      <c r="H39" s="8"/>
      <c r="I39" s="8"/>
      <c r="J39" s="8"/>
      <c r="K39" s="8"/>
      <c r="L39"/>
    </row>
    <row r="40" spans="1:12" s="22" customFormat="1" ht="12.75">
      <c r="A40" s="5" t="s">
        <v>8</v>
      </c>
      <c r="B40" s="6">
        <f>SUM(B37:B39)</f>
        <v>41</v>
      </c>
      <c r="C40" s="6">
        <f>SUM(C37:C39)</f>
        <v>229</v>
      </c>
      <c r="D40" s="15">
        <f>SUM(C40)/(B40)</f>
        <v>5.585365853658536</v>
      </c>
      <c r="E40" s="6">
        <v>38</v>
      </c>
      <c r="F40" s="6">
        <f>SUM(F37:F39)</f>
        <v>4</v>
      </c>
      <c r="G40" s="6"/>
      <c r="H40" s="6"/>
      <c r="I40" s="6"/>
      <c r="J40" s="6"/>
      <c r="K40" s="6"/>
      <c r="L40"/>
    </row>
    <row r="41" spans="1:12" ht="12.75">
      <c r="A41" s="5" t="s">
        <v>97</v>
      </c>
      <c r="B41" s="6">
        <f>C19</f>
        <v>35</v>
      </c>
      <c r="C41" s="6">
        <f>C20</f>
        <v>175</v>
      </c>
      <c r="D41" s="15">
        <f>SUM(C41)/(B41)</f>
        <v>5</v>
      </c>
      <c r="E41" s="6">
        <v>55</v>
      </c>
      <c r="F41" s="6">
        <v>0</v>
      </c>
      <c r="G41" s="6"/>
      <c r="H41" s="6"/>
      <c r="I41" s="6"/>
      <c r="J41" s="6"/>
      <c r="K41" s="6"/>
      <c r="L41" s="7"/>
    </row>
    <row r="42" spans="1:12" s="7" customFormat="1" ht="12.75">
      <c r="A42" s="5"/>
      <c r="B42" s="6"/>
      <c r="C42" s="6"/>
      <c r="D42" s="6"/>
      <c r="E42" s="6"/>
      <c r="F42" s="6"/>
      <c r="G42" s="6"/>
      <c r="H42" s="6"/>
      <c r="I42" s="6"/>
      <c r="J42" s="6"/>
      <c r="K42" s="6"/>
      <c r="L42" s="22"/>
    </row>
    <row r="43" spans="1:12" s="7" customFormat="1" ht="12.75">
      <c r="A43" s="5" t="s">
        <v>47</v>
      </c>
      <c r="B43" s="6" t="s">
        <v>48</v>
      </c>
      <c r="C43" s="6" t="s">
        <v>43</v>
      </c>
      <c r="D43" s="6" t="s">
        <v>49</v>
      </c>
      <c r="E43" s="6" t="s">
        <v>50</v>
      </c>
      <c r="F43" s="6" t="s">
        <v>44</v>
      </c>
      <c r="G43" s="6" t="s">
        <v>51</v>
      </c>
      <c r="H43" s="6" t="s">
        <v>46</v>
      </c>
      <c r="I43" s="6" t="s">
        <v>45</v>
      </c>
      <c r="J43" s="6"/>
      <c r="K43" s="6"/>
      <c r="L43" s="22"/>
    </row>
    <row r="44" spans="1:12" s="7" customFormat="1" ht="12.75">
      <c r="A44" s="7" t="s">
        <v>143</v>
      </c>
      <c r="B44" s="8">
        <v>5</v>
      </c>
      <c r="C44" s="8">
        <v>7</v>
      </c>
      <c r="D44" s="8">
        <v>1</v>
      </c>
      <c r="E44" s="10">
        <f>SUM(B44)/(C44)</f>
        <v>0.7142857142857143</v>
      </c>
      <c r="F44" s="8">
        <v>47</v>
      </c>
      <c r="G44" s="16">
        <f>SUM(F44)/(C44)</f>
        <v>6.714285714285714</v>
      </c>
      <c r="H44" s="8">
        <v>0</v>
      </c>
      <c r="I44" s="8">
        <v>21</v>
      </c>
      <c r="J44" s="8"/>
      <c r="K44" s="8"/>
      <c r="L44"/>
    </row>
    <row r="45" spans="1:11" ht="12.75">
      <c r="A45" s="7" t="s">
        <v>146</v>
      </c>
      <c r="B45" s="8">
        <v>0</v>
      </c>
      <c r="C45" s="8">
        <v>1</v>
      </c>
      <c r="D45" s="8">
        <v>1</v>
      </c>
      <c r="E45" s="10">
        <f>SUM(B45)/(C45)</f>
        <v>0</v>
      </c>
      <c r="F45" s="8">
        <v>0</v>
      </c>
      <c r="G45" s="16">
        <f>SUM(F45)/(C45)</f>
        <v>0</v>
      </c>
      <c r="H45" s="8">
        <v>0</v>
      </c>
      <c r="I45" s="8">
        <v>0</v>
      </c>
      <c r="J45" s="8"/>
      <c r="K45" s="8"/>
    </row>
    <row r="46" spans="1:12" ht="12.75">
      <c r="A46" s="5" t="s">
        <v>8</v>
      </c>
      <c r="B46" s="6">
        <f>SUM(B44:B45)</f>
        <v>5</v>
      </c>
      <c r="C46" s="6">
        <f>SUM(C44:C45)</f>
        <v>8</v>
      </c>
      <c r="D46" s="6">
        <f>SUM(D44:D45)</f>
        <v>2</v>
      </c>
      <c r="E46" s="17">
        <f>SUM(B46)/(C46)</f>
        <v>0.625</v>
      </c>
      <c r="F46" s="6">
        <f>SUM(F44:F45)</f>
        <v>47</v>
      </c>
      <c r="G46" s="18">
        <f>SUM(F46)/(C46)</f>
        <v>5.875</v>
      </c>
      <c r="H46" s="6">
        <f>SUM(H44:H45)</f>
        <v>0</v>
      </c>
      <c r="I46" s="6">
        <v>21</v>
      </c>
      <c r="J46" s="6"/>
      <c r="K46" s="6"/>
      <c r="L46" s="7"/>
    </row>
    <row r="47" spans="1:12" ht="12.75">
      <c r="A47" s="5" t="s">
        <v>97</v>
      </c>
      <c r="B47" s="6">
        <f>C23</f>
        <v>4</v>
      </c>
      <c r="C47" s="6">
        <f>C24</f>
        <v>8</v>
      </c>
      <c r="D47" s="6">
        <f>C25</f>
        <v>1</v>
      </c>
      <c r="E47" s="17">
        <f>SUM(B47)/(C47)</f>
        <v>0.5</v>
      </c>
      <c r="F47" s="6">
        <f>C21</f>
        <v>62</v>
      </c>
      <c r="G47" s="18">
        <f>SUM(F47)/(C47)</f>
        <v>7.75</v>
      </c>
      <c r="H47" s="6">
        <v>1</v>
      </c>
      <c r="I47" s="6">
        <v>22</v>
      </c>
      <c r="J47" s="6"/>
      <c r="K47" s="6"/>
      <c r="L47" s="7"/>
    </row>
    <row r="48" spans="1:12" ht="12.75">
      <c r="A48" s="5"/>
      <c r="B48" s="6"/>
      <c r="C48" s="6"/>
      <c r="D48" s="6"/>
      <c r="E48" s="6"/>
      <c r="F48" s="6"/>
      <c r="G48" s="6"/>
      <c r="H48" s="6"/>
      <c r="I48" s="6"/>
      <c r="J48" s="6"/>
      <c r="K48" s="6"/>
      <c r="L48" s="7"/>
    </row>
    <row r="49" spans="1:12" ht="12.75">
      <c r="A49" s="5" t="s">
        <v>52</v>
      </c>
      <c r="B49" s="6" t="s">
        <v>53</v>
      </c>
      <c r="C49" s="6" t="s">
        <v>44</v>
      </c>
      <c r="D49" s="6" t="s">
        <v>9</v>
      </c>
      <c r="E49" s="6" t="s">
        <v>45</v>
      </c>
      <c r="F49" s="6" t="s">
        <v>46</v>
      </c>
      <c r="G49" s="6"/>
      <c r="H49" s="6"/>
      <c r="I49" s="6"/>
      <c r="J49" s="6"/>
      <c r="K49" s="6"/>
      <c r="L49" s="7"/>
    </row>
    <row r="50" spans="1:12" s="7" customFormat="1" ht="12.75">
      <c r="A50" s="7" t="s">
        <v>147</v>
      </c>
      <c r="B50" s="8">
        <v>2</v>
      </c>
      <c r="C50" s="8">
        <v>5</v>
      </c>
      <c r="D50" s="9">
        <f aca="true" t="shared" si="0" ref="D50:D55">SUM(C50)/(B50)</f>
        <v>2.5</v>
      </c>
      <c r="E50" s="8">
        <v>4</v>
      </c>
      <c r="F50" s="8">
        <v>0</v>
      </c>
      <c r="G50" s="8"/>
      <c r="H50" s="8"/>
      <c r="I50" s="8"/>
      <c r="J50" s="8"/>
      <c r="K50" s="8"/>
      <c r="L50"/>
    </row>
    <row r="51" spans="1:12" s="7" customFormat="1" ht="12.75">
      <c r="A51" s="7" t="s">
        <v>148</v>
      </c>
      <c r="B51" s="8">
        <v>1</v>
      </c>
      <c r="C51" s="8">
        <v>21</v>
      </c>
      <c r="D51" s="9">
        <f t="shared" si="0"/>
        <v>21</v>
      </c>
      <c r="E51" s="8">
        <v>21</v>
      </c>
      <c r="F51" s="8">
        <v>0</v>
      </c>
      <c r="G51" s="8"/>
      <c r="H51" s="8"/>
      <c r="I51" s="8"/>
      <c r="J51" s="8"/>
      <c r="K51" s="8"/>
      <c r="L51"/>
    </row>
    <row r="52" spans="1:11" ht="12.75">
      <c r="A52" s="7" t="s">
        <v>150</v>
      </c>
      <c r="B52" s="8">
        <v>1</v>
      </c>
      <c r="C52" s="8">
        <v>19</v>
      </c>
      <c r="D52" s="9">
        <f t="shared" si="0"/>
        <v>19</v>
      </c>
      <c r="E52" s="8">
        <v>19</v>
      </c>
      <c r="F52" s="8">
        <v>0</v>
      </c>
      <c r="G52" s="8"/>
      <c r="H52" s="8"/>
      <c r="I52" s="8"/>
      <c r="J52" s="8"/>
      <c r="K52" s="8"/>
    </row>
    <row r="53" spans="1:11" ht="12.75">
      <c r="A53" s="7" t="s">
        <v>225</v>
      </c>
      <c r="B53" s="8">
        <v>1</v>
      </c>
      <c r="C53" s="8">
        <v>2</v>
      </c>
      <c r="D53" s="9">
        <f t="shared" si="0"/>
        <v>2</v>
      </c>
      <c r="E53" s="8">
        <v>2</v>
      </c>
      <c r="F53" s="8">
        <v>0</v>
      </c>
      <c r="G53" s="8"/>
      <c r="H53" s="8"/>
      <c r="I53" s="8"/>
      <c r="J53" s="8"/>
      <c r="K53" s="8"/>
    </row>
    <row r="54" spans="1:12" ht="12.75">
      <c r="A54" s="5" t="s">
        <v>8</v>
      </c>
      <c r="B54" s="6">
        <f>SUM(B50:B53)</f>
        <v>5</v>
      </c>
      <c r="C54" s="6">
        <f>SUM(C50:C53)</f>
        <v>47</v>
      </c>
      <c r="D54" s="15">
        <f t="shared" si="0"/>
        <v>9.4</v>
      </c>
      <c r="E54" s="6">
        <v>21</v>
      </c>
      <c r="F54" s="6">
        <f>SUM(F50:F53)</f>
        <v>0</v>
      </c>
      <c r="G54" s="6"/>
      <c r="H54" s="6"/>
      <c r="I54" s="6"/>
      <c r="J54" s="6"/>
      <c r="K54" s="14"/>
      <c r="L54" s="12"/>
    </row>
    <row r="55" spans="1:12" s="7" customFormat="1" ht="12.75">
      <c r="A55" s="5" t="s">
        <v>97</v>
      </c>
      <c r="B55" s="6">
        <f>C23</f>
        <v>4</v>
      </c>
      <c r="C55" s="6">
        <f>C21</f>
        <v>62</v>
      </c>
      <c r="D55" s="15">
        <f t="shared" si="0"/>
        <v>15.5</v>
      </c>
      <c r="E55" s="6">
        <v>22</v>
      </c>
      <c r="F55" s="6">
        <v>1</v>
      </c>
      <c r="G55" s="6"/>
      <c r="H55" s="6"/>
      <c r="I55" s="6"/>
      <c r="J55" s="6"/>
      <c r="K55" s="14"/>
      <c r="L55" s="12"/>
    </row>
    <row r="56" spans="1:12" s="7" customFormat="1" ht="12.75">
      <c r="A56" s="5"/>
      <c r="B56" s="6"/>
      <c r="C56" s="6"/>
      <c r="D56" s="15"/>
      <c r="E56" s="6"/>
      <c r="F56" s="6"/>
      <c r="G56" s="6"/>
      <c r="H56" s="6"/>
      <c r="I56" s="6"/>
      <c r="J56" s="6"/>
      <c r="K56" s="14"/>
      <c r="L56" s="12"/>
    </row>
    <row r="57" spans="1:12" s="7" customFormat="1" ht="12.75">
      <c r="A57" s="5"/>
      <c r="B57" s="6" t="s">
        <v>46</v>
      </c>
      <c r="C57" s="6" t="s">
        <v>46</v>
      </c>
      <c r="D57" s="6" t="s">
        <v>46</v>
      </c>
      <c r="E57" s="6"/>
      <c r="F57" s="6"/>
      <c r="G57" s="6"/>
      <c r="H57" s="6"/>
      <c r="I57" s="6"/>
      <c r="J57" s="6"/>
      <c r="K57" s="14"/>
      <c r="L57" s="12"/>
    </row>
    <row r="58" spans="1:12" ht="12.75">
      <c r="A58" s="5" t="s">
        <v>54</v>
      </c>
      <c r="B58" s="6" t="s">
        <v>55</v>
      </c>
      <c r="C58" s="6" t="s">
        <v>53</v>
      </c>
      <c r="D58" s="6" t="s">
        <v>56</v>
      </c>
      <c r="E58" s="6" t="s">
        <v>57</v>
      </c>
      <c r="F58" s="6" t="s">
        <v>58</v>
      </c>
      <c r="G58" s="6" t="s">
        <v>59</v>
      </c>
      <c r="H58" s="6" t="s">
        <v>60</v>
      </c>
      <c r="I58" s="6" t="s">
        <v>61</v>
      </c>
      <c r="J58" s="6"/>
      <c r="K58" s="14"/>
      <c r="L58" s="5"/>
    </row>
    <row r="59" spans="1:12" ht="12.75">
      <c r="A59" s="7" t="s">
        <v>142</v>
      </c>
      <c r="B59" s="8">
        <v>3</v>
      </c>
      <c r="C59" s="8">
        <v>0</v>
      </c>
      <c r="D59" s="8">
        <v>0</v>
      </c>
      <c r="E59" s="8">
        <v>0</v>
      </c>
      <c r="F59" s="8">
        <v>1</v>
      </c>
      <c r="G59" s="8">
        <v>0</v>
      </c>
      <c r="H59" s="8">
        <v>0</v>
      </c>
      <c r="I59" s="8">
        <f>SUM(B59*6)+(C59*6)+(D59*6)+(E59)+(F59*2)+(G59*3)+(H59*2)</f>
        <v>20</v>
      </c>
      <c r="J59" s="8"/>
      <c r="K59" s="8"/>
      <c r="L59" s="5"/>
    </row>
    <row r="60" spans="1:12" s="7" customFormat="1" ht="12.75">
      <c r="A60" s="7" t="s">
        <v>143</v>
      </c>
      <c r="B60" s="8">
        <v>1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  <c r="I60" s="8">
        <f>SUM(B60*6)+(C60*6)+(D60*6)+(E60)+(F60*2)+(G60*3)+(H60*2)</f>
        <v>6</v>
      </c>
      <c r="J60" s="8"/>
      <c r="K60" s="8"/>
      <c r="L60" s="5"/>
    </row>
    <row r="61" spans="1:12" ht="12.75">
      <c r="A61" s="7" t="s">
        <v>150</v>
      </c>
      <c r="B61" s="8">
        <v>0</v>
      </c>
      <c r="C61" s="8">
        <v>0</v>
      </c>
      <c r="D61" s="8">
        <v>0</v>
      </c>
      <c r="E61" s="8">
        <v>0</v>
      </c>
      <c r="F61" s="8">
        <v>1</v>
      </c>
      <c r="G61" s="8">
        <v>0</v>
      </c>
      <c r="H61" s="8">
        <v>0</v>
      </c>
      <c r="I61" s="8">
        <f>SUM(B61*6)+(C61*6)+(D61*6)+(E61)+(F61*2)+(G61*3)+(H61*2)</f>
        <v>2</v>
      </c>
      <c r="J61" s="8"/>
      <c r="K61" s="8"/>
      <c r="L61" s="5"/>
    </row>
    <row r="62" spans="1:12" ht="12.75">
      <c r="A62" s="5" t="s">
        <v>8</v>
      </c>
      <c r="B62" s="6">
        <f aca="true" t="shared" si="1" ref="B62:H62">SUM(B59:B61)</f>
        <v>4</v>
      </c>
      <c r="C62" s="6">
        <f t="shared" si="1"/>
        <v>0</v>
      </c>
      <c r="D62" s="6">
        <f t="shared" si="1"/>
        <v>0</v>
      </c>
      <c r="E62" s="6">
        <f t="shared" si="1"/>
        <v>0</v>
      </c>
      <c r="F62" s="6">
        <f t="shared" si="1"/>
        <v>2</v>
      </c>
      <c r="G62" s="6">
        <f t="shared" si="1"/>
        <v>0</v>
      </c>
      <c r="H62" s="6">
        <f t="shared" si="1"/>
        <v>0</v>
      </c>
      <c r="I62" s="6">
        <f>SUM(B62*6)+(C62*6)+(D62*6)+(E62)+(F62*2)+(G62*3)+(H62*2)</f>
        <v>28</v>
      </c>
      <c r="J62" s="6"/>
      <c r="K62" s="14"/>
      <c r="L62" s="7"/>
    </row>
    <row r="63" spans="1:12" ht="12.75">
      <c r="A63" s="5" t="s">
        <v>97</v>
      </c>
      <c r="B63" s="6">
        <f>F41</f>
        <v>0</v>
      </c>
      <c r="C63" s="6">
        <f>H47</f>
        <v>1</v>
      </c>
      <c r="D63" s="6">
        <f>SUM(F74)+(F79)+(F84)</f>
        <v>0</v>
      </c>
      <c r="E63" s="6">
        <f>B68</f>
        <v>1</v>
      </c>
      <c r="F63" s="6">
        <v>0</v>
      </c>
      <c r="G63" s="6">
        <f>E68</f>
        <v>0</v>
      </c>
      <c r="H63" s="6">
        <v>0</v>
      </c>
      <c r="I63" s="6">
        <f>SUM(B63*6)+(C63*6)+(D63*6)+(E63)+(F63*2)+(G63*3)+(H63*2)</f>
        <v>7</v>
      </c>
      <c r="J63" s="6"/>
      <c r="K63" s="14"/>
      <c r="L63" s="7"/>
    </row>
    <row r="64" spans="1:12" s="60" customFormat="1" ht="8.25">
      <c r="A64" s="62"/>
      <c r="B64" s="63"/>
      <c r="C64" s="63"/>
      <c r="D64" s="63"/>
      <c r="E64" s="63"/>
      <c r="F64" s="63"/>
      <c r="G64" s="63"/>
      <c r="H64" s="63"/>
      <c r="I64" s="63"/>
      <c r="J64" s="63"/>
      <c r="K64" s="61"/>
      <c r="L64" s="62"/>
    </row>
    <row r="65" spans="1:12" ht="12.75">
      <c r="A65" s="5" t="s">
        <v>62</v>
      </c>
      <c r="B65" s="6" t="s">
        <v>63</v>
      </c>
      <c r="C65" s="6" t="s">
        <v>64</v>
      </c>
      <c r="D65" s="6" t="s">
        <v>50</v>
      </c>
      <c r="E65" s="6" t="s">
        <v>105</v>
      </c>
      <c r="F65" s="6" t="s">
        <v>65</v>
      </c>
      <c r="G65" s="6" t="s">
        <v>50</v>
      </c>
      <c r="H65" s="6" t="s">
        <v>45</v>
      </c>
      <c r="I65" s="6" t="s">
        <v>61</v>
      </c>
      <c r="J65" s="19" t="s">
        <v>79</v>
      </c>
      <c r="K65" s="14"/>
      <c r="L65" s="5"/>
    </row>
    <row r="66" spans="1:11" ht="12.75">
      <c r="A66" s="7" t="s">
        <v>214</v>
      </c>
      <c r="B66" s="8">
        <v>0</v>
      </c>
      <c r="C66" s="8">
        <v>1</v>
      </c>
      <c r="D66" s="10">
        <f>SUM(B66/C66)</f>
        <v>0</v>
      </c>
      <c r="E66" s="20">
        <v>0</v>
      </c>
      <c r="F66" s="20">
        <v>0</v>
      </c>
      <c r="G66" s="10">
        <v>0</v>
      </c>
      <c r="H66" s="8">
        <v>0</v>
      </c>
      <c r="I66" s="8">
        <f>SUM(B66)+(E66*3)</f>
        <v>0</v>
      </c>
      <c r="J66" s="23"/>
      <c r="K66" s="8"/>
    </row>
    <row r="67" spans="1:11" ht="12.75">
      <c r="A67" s="5" t="s">
        <v>8</v>
      </c>
      <c r="B67" s="6">
        <f>SUM(B66:B66)</f>
        <v>0</v>
      </c>
      <c r="C67" s="6">
        <f>SUM(C66:C66)</f>
        <v>1</v>
      </c>
      <c r="D67" s="17">
        <f>SUM(B67/C67)</f>
        <v>0</v>
      </c>
      <c r="E67" s="6">
        <f>SUM(E66:E66)</f>
        <v>0</v>
      </c>
      <c r="F67" s="6">
        <f>SUM(F66:F66)</f>
        <v>0</v>
      </c>
      <c r="G67" s="17">
        <v>0</v>
      </c>
      <c r="H67" s="6">
        <v>0</v>
      </c>
      <c r="I67" s="6">
        <f>SUM(B67)+(E67*3)</f>
        <v>0</v>
      </c>
      <c r="J67" s="19"/>
      <c r="K67" s="6"/>
    </row>
    <row r="68" spans="1:12" ht="12.75">
      <c r="A68" s="5" t="s">
        <v>97</v>
      </c>
      <c r="B68" s="6">
        <v>1</v>
      </c>
      <c r="C68" s="6">
        <v>1</v>
      </c>
      <c r="D68" s="17">
        <f>SUM(B68/C68)</f>
        <v>1</v>
      </c>
      <c r="E68" s="24">
        <v>0</v>
      </c>
      <c r="F68" s="24">
        <v>0</v>
      </c>
      <c r="G68" s="17">
        <v>0</v>
      </c>
      <c r="H68" s="6">
        <v>0</v>
      </c>
      <c r="I68" s="6">
        <f>SUM(B68)+(E68*3)</f>
        <v>1</v>
      </c>
      <c r="J68" s="19"/>
      <c r="K68" s="6"/>
      <c r="L68" s="7"/>
    </row>
    <row r="69" spans="1:11" s="60" customFormat="1" ht="8.25">
      <c r="A69" s="62"/>
      <c r="B69" s="63"/>
      <c r="C69" s="63"/>
      <c r="D69" s="63"/>
      <c r="E69" s="63"/>
      <c r="F69" s="63"/>
      <c r="G69" s="63"/>
      <c r="H69" s="63"/>
      <c r="I69" s="63"/>
      <c r="J69" s="63"/>
      <c r="K69" s="63"/>
    </row>
    <row r="70" spans="1:11" ht="12.75">
      <c r="A70" s="5" t="s">
        <v>80</v>
      </c>
      <c r="B70" s="6" t="s">
        <v>81</v>
      </c>
      <c r="C70" s="6" t="s">
        <v>44</v>
      </c>
      <c r="D70" s="6" t="s">
        <v>9</v>
      </c>
      <c r="E70" s="6" t="s">
        <v>45</v>
      </c>
      <c r="F70" s="6" t="s">
        <v>46</v>
      </c>
      <c r="G70" s="6"/>
      <c r="H70" s="6"/>
      <c r="I70" s="6"/>
      <c r="J70" s="6"/>
      <c r="K70" s="6"/>
    </row>
    <row r="71" spans="1:11" ht="12.75">
      <c r="A71" s="7" t="s">
        <v>147</v>
      </c>
      <c r="B71" s="8">
        <v>1</v>
      </c>
      <c r="C71" s="8">
        <v>46</v>
      </c>
      <c r="D71" s="9">
        <f>SUM(C71)/(B71)</f>
        <v>46</v>
      </c>
      <c r="E71" s="8">
        <v>46</v>
      </c>
      <c r="F71" s="8">
        <v>0</v>
      </c>
      <c r="G71" s="8"/>
      <c r="H71" s="8"/>
      <c r="I71" s="8"/>
      <c r="J71" s="8"/>
      <c r="K71" s="8"/>
    </row>
    <row r="72" spans="1:12" s="7" customFormat="1" ht="12.75">
      <c r="A72" s="7" t="s">
        <v>150</v>
      </c>
      <c r="B72" s="8">
        <v>1</v>
      </c>
      <c r="C72" s="8">
        <v>17</v>
      </c>
      <c r="D72" s="9">
        <f>SUM(C72)/(B72)</f>
        <v>17</v>
      </c>
      <c r="E72" s="8">
        <v>17</v>
      </c>
      <c r="F72" s="8">
        <v>0</v>
      </c>
      <c r="G72" s="8"/>
      <c r="H72" s="8"/>
      <c r="I72" s="8"/>
      <c r="J72" s="8"/>
      <c r="K72" s="8"/>
      <c r="L72"/>
    </row>
    <row r="73" spans="1:12" s="7" customFormat="1" ht="12.75">
      <c r="A73" s="5" t="s">
        <v>8</v>
      </c>
      <c r="B73" s="6">
        <f>SUM(B71:B72)</f>
        <v>2</v>
      </c>
      <c r="C73" s="6">
        <f>SUM(C71:C72)</f>
        <v>63</v>
      </c>
      <c r="D73" s="15">
        <f>SUM(C73)/(B73)</f>
        <v>31.5</v>
      </c>
      <c r="E73" s="6">
        <v>46</v>
      </c>
      <c r="F73" s="6">
        <f>SUM(F71:F72)</f>
        <v>0</v>
      </c>
      <c r="G73" s="6"/>
      <c r="H73" s="6"/>
      <c r="I73" s="6"/>
      <c r="J73" s="6"/>
      <c r="K73" s="14"/>
      <c r="L73"/>
    </row>
    <row r="74" spans="1:12" s="7" customFormat="1" ht="12.75">
      <c r="A74" s="5" t="s">
        <v>97</v>
      </c>
      <c r="B74" s="6">
        <v>3</v>
      </c>
      <c r="C74" s="6">
        <v>17</v>
      </c>
      <c r="D74" s="15">
        <f>SUM(C74)/(B74)</f>
        <v>5.666666666666667</v>
      </c>
      <c r="E74" s="6">
        <v>11</v>
      </c>
      <c r="F74" s="6">
        <v>0</v>
      </c>
      <c r="G74" s="6"/>
      <c r="H74" s="6"/>
      <c r="I74" s="6"/>
      <c r="J74" s="6"/>
      <c r="K74" s="14"/>
      <c r="L74"/>
    </row>
    <row r="75" s="60" customFormat="1" ht="8.25">
      <c r="K75" s="61"/>
    </row>
    <row r="76" spans="1:11" s="7" customFormat="1" ht="12.75">
      <c r="A76" s="5" t="s">
        <v>68</v>
      </c>
      <c r="B76" s="6" t="s">
        <v>82</v>
      </c>
      <c r="C76" s="6" t="s">
        <v>44</v>
      </c>
      <c r="D76" s="6" t="s">
        <v>9</v>
      </c>
      <c r="E76" s="6" t="s">
        <v>45</v>
      </c>
      <c r="F76" s="6" t="s">
        <v>46</v>
      </c>
      <c r="G76" s="12"/>
      <c r="H76" s="12"/>
      <c r="I76" s="12"/>
      <c r="J76" s="12"/>
      <c r="K76" s="14"/>
    </row>
    <row r="77" spans="1:12" ht="12.75">
      <c r="A77" s="7" t="s">
        <v>146</v>
      </c>
      <c r="B77" s="8">
        <v>2</v>
      </c>
      <c r="C77" s="8">
        <v>29</v>
      </c>
      <c r="D77" s="9">
        <f>SUM(C77)/(B77)</f>
        <v>14.5</v>
      </c>
      <c r="E77" s="8">
        <v>20</v>
      </c>
      <c r="F77" s="8">
        <v>0</v>
      </c>
      <c r="G77" s="7"/>
      <c r="H77" s="7"/>
      <c r="I77" s="7"/>
      <c r="J77" s="7"/>
      <c r="K77" s="8"/>
      <c r="L77" s="7"/>
    </row>
    <row r="78" spans="1:12" ht="12.75">
      <c r="A78" s="5" t="s">
        <v>8</v>
      </c>
      <c r="B78" s="6">
        <f>SUM(B77:B77)</f>
        <v>2</v>
      </c>
      <c r="C78" s="6">
        <f>SUM(C77:C77)</f>
        <v>29</v>
      </c>
      <c r="D78" s="15">
        <f>SUM(C78)/(B78)</f>
        <v>14.5</v>
      </c>
      <c r="E78" s="6">
        <v>20</v>
      </c>
      <c r="F78" s="6">
        <f>SUM(F77:F77)</f>
        <v>0</v>
      </c>
      <c r="G78" s="5"/>
      <c r="H78" s="5"/>
      <c r="I78" s="5"/>
      <c r="J78" s="5"/>
      <c r="K78" s="6"/>
      <c r="L78" s="5"/>
    </row>
    <row r="79" spans="1:12" ht="12.75">
      <c r="A79" s="5" t="s">
        <v>97</v>
      </c>
      <c r="B79" s="6">
        <v>4</v>
      </c>
      <c r="C79" s="6">
        <v>13</v>
      </c>
      <c r="D79" s="15">
        <f>SUM(C79)/(B79)</f>
        <v>3.25</v>
      </c>
      <c r="E79" s="6">
        <v>8</v>
      </c>
      <c r="F79" s="6">
        <v>0</v>
      </c>
      <c r="G79" s="5"/>
      <c r="H79" s="5"/>
      <c r="I79" s="5"/>
      <c r="J79" s="5"/>
      <c r="K79" s="6"/>
      <c r="L79" s="5"/>
    </row>
    <row r="80" s="60" customFormat="1" ht="8.25">
      <c r="K80" s="61"/>
    </row>
    <row r="81" spans="1:11" s="7" customFormat="1" ht="12.75">
      <c r="A81" s="5" t="s">
        <v>69</v>
      </c>
      <c r="B81" s="6" t="s">
        <v>83</v>
      </c>
      <c r="C81" s="6" t="s">
        <v>44</v>
      </c>
      <c r="D81" s="6" t="s">
        <v>9</v>
      </c>
      <c r="E81" s="6" t="s">
        <v>45</v>
      </c>
      <c r="F81" s="6" t="s">
        <v>46</v>
      </c>
      <c r="G81" s="12"/>
      <c r="H81" s="12"/>
      <c r="I81" s="12"/>
      <c r="J81" s="12"/>
      <c r="K81" s="14"/>
    </row>
    <row r="82" spans="1:11" s="7" customFormat="1" ht="12.75">
      <c r="A82" s="7" t="s">
        <v>146</v>
      </c>
      <c r="B82" s="14">
        <v>1</v>
      </c>
      <c r="C82" s="14">
        <v>2</v>
      </c>
      <c r="D82" s="15">
        <f>SUM(C82)/(B82)</f>
        <v>2</v>
      </c>
      <c r="E82" s="14">
        <v>2</v>
      </c>
      <c r="F82" s="14">
        <v>0</v>
      </c>
      <c r="G82" s="12"/>
      <c r="H82" s="12"/>
      <c r="I82" s="12"/>
      <c r="J82" s="12"/>
      <c r="K82" s="14"/>
    </row>
    <row r="83" spans="1:11" s="7" customFormat="1" ht="12.75">
      <c r="A83" s="5" t="s">
        <v>8</v>
      </c>
      <c r="B83" s="6">
        <f>SUM(B82:B82)</f>
        <v>1</v>
      </c>
      <c r="C83" s="6">
        <f>SUM(C82:C82)</f>
        <v>2</v>
      </c>
      <c r="D83" s="15">
        <f>SUM(C83)/(B83)</f>
        <v>2</v>
      </c>
      <c r="E83" s="6">
        <v>2</v>
      </c>
      <c r="F83" s="6">
        <f>SUM(F82:F82)</f>
        <v>0</v>
      </c>
      <c r="G83" s="5"/>
      <c r="H83" s="5"/>
      <c r="I83" s="5"/>
      <c r="J83" s="5"/>
      <c r="K83" s="6"/>
    </row>
    <row r="84" spans="1:11" s="7" customFormat="1" ht="12.75">
      <c r="A84" s="5" t="s">
        <v>97</v>
      </c>
      <c r="B84" s="6">
        <f>B25</f>
        <v>1</v>
      </c>
      <c r="C84" s="6">
        <v>9</v>
      </c>
      <c r="D84" s="15">
        <f>SUM(C84)/(B84)</f>
        <v>9</v>
      </c>
      <c r="E84" s="6">
        <v>9</v>
      </c>
      <c r="F84" s="6">
        <v>0</v>
      </c>
      <c r="G84" s="5"/>
      <c r="H84" s="5"/>
      <c r="I84" s="5"/>
      <c r="J84" s="5"/>
      <c r="K84" s="6"/>
    </row>
    <row r="85" s="60" customFormat="1" ht="8.25">
      <c r="K85" s="61"/>
    </row>
    <row r="86" spans="1:12" ht="12.75">
      <c r="A86" s="5" t="s">
        <v>70</v>
      </c>
      <c r="B86" s="6" t="s">
        <v>84</v>
      </c>
      <c r="C86" s="6" t="s">
        <v>44</v>
      </c>
      <c r="D86" s="6" t="s">
        <v>9</v>
      </c>
      <c r="E86" s="6" t="s">
        <v>45</v>
      </c>
      <c r="F86" s="6"/>
      <c r="G86" s="12"/>
      <c r="H86" s="12"/>
      <c r="I86" s="12"/>
      <c r="J86" s="12"/>
      <c r="K86" s="14"/>
      <c r="L86" s="12"/>
    </row>
    <row r="87" spans="1:11" ht="12.75">
      <c r="A87" s="7" t="s">
        <v>150</v>
      </c>
      <c r="B87" s="8">
        <v>4</v>
      </c>
      <c r="C87" s="8">
        <v>144</v>
      </c>
      <c r="D87" s="9">
        <f>SUM(C87)/(B87)</f>
        <v>36</v>
      </c>
      <c r="E87" s="8">
        <v>44</v>
      </c>
      <c r="F87" s="8"/>
      <c r="G87" s="7"/>
      <c r="H87" s="7"/>
      <c r="I87" s="7"/>
      <c r="J87" s="7"/>
      <c r="K87" s="8"/>
    </row>
    <row r="88" spans="1:11" ht="12.75">
      <c r="A88" s="5" t="s">
        <v>8</v>
      </c>
      <c r="B88" s="6">
        <f>SUM(B87:B87)</f>
        <v>4</v>
      </c>
      <c r="C88" s="6">
        <f>SUM(C87:C87)</f>
        <v>144</v>
      </c>
      <c r="D88" s="15">
        <f>SUM(C88)/(B88)</f>
        <v>36</v>
      </c>
      <c r="E88" s="6">
        <v>44</v>
      </c>
      <c r="F88" s="6"/>
      <c r="G88" s="5"/>
      <c r="H88" s="5"/>
      <c r="I88" s="5"/>
      <c r="J88" s="5"/>
      <c r="K88" s="6"/>
    </row>
    <row r="89" spans="1:11" ht="12.75">
      <c r="A89" s="5" t="s">
        <v>97</v>
      </c>
      <c r="B89" s="6">
        <f>C26</f>
        <v>4</v>
      </c>
      <c r="C89" s="6">
        <f>C27</f>
        <v>149</v>
      </c>
      <c r="D89" s="15">
        <f>SUM(C89)/(B89)</f>
        <v>37.25</v>
      </c>
      <c r="E89" s="6">
        <v>45</v>
      </c>
      <c r="F89" s="6"/>
      <c r="G89" s="5"/>
      <c r="H89" s="5"/>
      <c r="I89" s="5"/>
      <c r="J89" s="5"/>
      <c r="K89" s="6"/>
    </row>
    <row r="90" spans="1:11" s="60" customFormat="1" ht="8.25">
      <c r="A90" s="62"/>
      <c r="B90" s="62"/>
      <c r="C90" s="62"/>
      <c r="D90" s="62"/>
      <c r="E90" s="62"/>
      <c r="F90" s="62"/>
      <c r="G90" s="62"/>
      <c r="H90" s="62"/>
      <c r="I90" s="62"/>
      <c r="J90" s="62"/>
      <c r="K90" s="63"/>
    </row>
    <row r="91" spans="1:11" ht="12.75">
      <c r="A91" s="5" t="s">
        <v>90</v>
      </c>
      <c r="B91" s="5"/>
      <c r="C91" s="5"/>
      <c r="D91" s="5"/>
      <c r="E91" s="5"/>
      <c r="F91" s="5"/>
      <c r="G91" s="5"/>
      <c r="H91" s="5"/>
      <c r="I91" s="5"/>
      <c r="J91" s="5"/>
      <c r="K91" s="6"/>
    </row>
    <row r="92" spans="1:11" s="7" customFormat="1" ht="12.75">
      <c r="A92" s="7" t="s">
        <v>259</v>
      </c>
      <c r="K92" s="8"/>
    </row>
    <row r="93" spans="1:11" s="7" customFormat="1" ht="12.75">
      <c r="A93" s="7" t="s">
        <v>260</v>
      </c>
      <c r="K93" s="8"/>
    </row>
    <row r="94" spans="1:11" s="7" customFormat="1" ht="12.75">
      <c r="A94" s="7" t="s">
        <v>261</v>
      </c>
      <c r="K94" s="8"/>
    </row>
    <row r="95" spans="1:11" s="7" customFormat="1" ht="12.75">
      <c r="A95" s="7" t="s">
        <v>262</v>
      </c>
      <c r="K95" s="8"/>
    </row>
    <row r="96" spans="1:11" s="7" customFormat="1" ht="12.75">
      <c r="A96" s="7" t="s">
        <v>263</v>
      </c>
      <c r="K96" s="8"/>
    </row>
    <row r="97" s="60" customFormat="1" ht="8.25">
      <c r="K97" s="61"/>
    </row>
    <row r="98" spans="1:10" ht="12.75">
      <c r="A98" s="29" t="s">
        <v>71</v>
      </c>
      <c r="B98" s="30" t="s">
        <v>72</v>
      </c>
      <c r="C98" s="30" t="s">
        <v>117</v>
      </c>
      <c r="D98" s="30" t="s">
        <v>73</v>
      </c>
      <c r="E98" s="30" t="s">
        <v>75</v>
      </c>
      <c r="F98" s="30" t="s">
        <v>74</v>
      </c>
      <c r="G98" s="30" t="s">
        <v>76</v>
      </c>
      <c r="H98" s="30" t="s">
        <v>77</v>
      </c>
      <c r="I98" s="30" t="s">
        <v>78</v>
      </c>
      <c r="J98" s="30" t="s">
        <v>99</v>
      </c>
    </row>
    <row r="99" spans="1:10" ht="12.75">
      <c r="A99" s="59" t="s">
        <v>150</v>
      </c>
      <c r="B99" s="8">
        <v>5</v>
      </c>
      <c r="C99" s="8">
        <v>11</v>
      </c>
      <c r="D99" s="8">
        <f aca="true" t="shared" si="2" ref="D99:D115">SUM(B99:C99)</f>
        <v>16</v>
      </c>
      <c r="E99" s="8">
        <v>0</v>
      </c>
      <c r="F99" s="8">
        <v>0</v>
      </c>
      <c r="G99" s="8">
        <v>1</v>
      </c>
      <c r="H99" s="8">
        <v>0</v>
      </c>
      <c r="I99" s="8">
        <v>1</v>
      </c>
      <c r="J99" s="8">
        <v>0</v>
      </c>
    </row>
    <row r="100" spans="1:10" ht="12.75">
      <c r="A100" s="59" t="s">
        <v>210</v>
      </c>
      <c r="B100" s="8">
        <v>5</v>
      </c>
      <c r="C100" s="8">
        <v>6</v>
      </c>
      <c r="D100" s="8">
        <f t="shared" si="2"/>
        <v>11</v>
      </c>
      <c r="E100" s="8">
        <v>1</v>
      </c>
      <c r="F100" s="8">
        <v>0</v>
      </c>
      <c r="G100" s="8">
        <v>0</v>
      </c>
      <c r="H100" s="8">
        <v>0</v>
      </c>
      <c r="I100" s="8">
        <v>0</v>
      </c>
      <c r="J100" s="8">
        <v>0</v>
      </c>
    </row>
    <row r="101" spans="1:10" ht="12.75">
      <c r="A101" s="59" t="s">
        <v>141</v>
      </c>
      <c r="B101" s="8">
        <v>4</v>
      </c>
      <c r="C101" s="8">
        <v>6</v>
      </c>
      <c r="D101" s="8">
        <f t="shared" si="2"/>
        <v>10</v>
      </c>
      <c r="E101" s="8">
        <v>1</v>
      </c>
      <c r="F101" s="8">
        <v>0</v>
      </c>
      <c r="G101" s="8">
        <v>1</v>
      </c>
      <c r="H101" s="8">
        <v>0</v>
      </c>
      <c r="I101" s="8">
        <v>0</v>
      </c>
      <c r="J101" s="8">
        <v>0</v>
      </c>
    </row>
    <row r="102" spans="1:10" ht="12.75">
      <c r="A102" s="59" t="s">
        <v>160</v>
      </c>
      <c r="B102" s="8">
        <v>1</v>
      </c>
      <c r="C102" s="8">
        <v>8</v>
      </c>
      <c r="D102" s="8">
        <f t="shared" si="2"/>
        <v>9</v>
      </c>
      <c r="E102" s="8">
        <v>1</v>
      </c>
      <c r="F102" s="8">
        <v>0</v>
      </c>
      <c r="G102" s="8">
        <v>0</v>
      </c>
      <c r="H102" s="8">
        <v>0</v>
      </c>
      <c r="I102" s="8">
        <v>0</v>
      </c>
      <c r="J102" s="8">
        <v>0</v>
      </c>
    </row>
    <row r="103" spans="1:10" ht="12.75">
      <c r="A103" s="59" t="s">
        <v>161</v>
      </c>
      <c r="B103" s="8">
        <v>1</v>
      </c>
      <c r="C103" s="8">
        <v>7</v>
      </c>
      <c r="D103" s="8">
        <f t="shared" si="2"/>
        <v>8</v>
      </c>
      <c r="E103" s="8">
        <v>0</v>
      </c>
      <c r="F103" s="8">
        <v>0</v>
      </c>
      <c r="G103" s="8">
        <v>0</v>
      </c>
      <c r="H103" s="8">
        <v>1</v>
      </c>
      <c r="I103" s="8">
        <v>0</v>
      </c>
      <c r="J103" s="8">
        <v>0</v>
      </c>
    </row>
    <row r="104" spans="1:10" ht="12.75">
      <c r="A104" s="59" t="s">
        <v>164</v>
      </c>
      <c r="B104" s="8">
        <v>1</v>
      </c>
      <c r="C104" s="8">
        <v>5</v>
      </c>
      <c r="D104" s="8">
        <f t="shared" si="2"/>
        <v>6</v>
      </c>
      <c r="E104" s="8">
        <v>1</v>
      </c>
      <c r="F104" s="8">
        <v>0</v>
      </c>
      <c r="G104" s="8">
        <v>0</v>
      </c>
      <c r="H104" s="8">
        <v>0</v>
      </c>
      <c r="I104" s="8">
        <v>0</v>
      </c>
      <c r="J104" s="8">
        <v>0</v>
      </c>
    </row>
    <row r="105" spans="1:10" ht="12.75">
      <c r="A105" s="59" t="s">
        <v>146</v>
      </c>
      <c r="B105" s="8">
        <v>1</v>
      </c>
      <c r="C105" s="8">
        <v>3</v>
      </c>
      <c r="D105" s="8">
        <f t="shared" si="2"/>
        <v>4</v>
      </c>
      <c r="E105" s="8">
        <v>0</v>
      </c>
      <c r="F105" s="8">
        <v>0</v>
      </c>
      <c r="G105" s="8">
        <v>1</v>
      </c>
      <c r="H105" s="8">
        <v>0</v>
      </c>
      <c r="I105" s="8">
        <v>0</v>
      </c>
      <c r="J105" s="8">
        <v>0</v>
      </c>
    </row>
    <row r="106" spans="1:10" ht="12.75">
      <c r="A106" s="59" t="s">
        <v>168</v>
      </c>
      <c r="B106" s="8">
        <v>0</v>
      </c>
      <c r="C106" s="8">
        <v>4</v>
      </c>
      <c r="D106" s="8">
        <f t="shared" si="2"/>
        <v>4</v>
      </c>
      <c r="E106" s="8">
        <v>0</v>
      </c>
      <c r="F106" s="8">
        <v>0</v>
      </c>
      <c r="G106" s="8">
        <v>0</v>
      </c>
      <c r="H106" s="8">
        <v>1</v>
      </c>
      <c r="I106" s="8">
        <v>1</v>
      </c>
      <c r="J106" s="8">
        <v>0</v>
      </c>
    </row>
    <row r="107" spans="1:10" ht="12.75">
      <c r="A107" s="59" t="s">
        <v>256</v>
      </c>
      <c r="B107" s="8">
        <v>1</v>
      </c>
      <c r="C107" s="8">
        <v>2</v>
      </c>
      <c r="D107" s="8">
        <f t="shared" si="2"/>
        <v>3</v>
      </c>
      <c r="E107" s="8">
        <v>0</v>
      </c>
      <c r="F107" s="8">
        <v>0</v>
      </c>
      <c r="G107" s="8">
        <v>0</v>
      </c>
      <c r="H107" s="8">
        <v>0</v>
      </c>
      <c r="I107" s="8">
        <v>0</v>
      </c>
      <c r="J107" s="8">
        <v>0</v>
      </c>
    </row>
    <row r="108" spans="1:10" ht="12.75">
      <c r="A108" s="59" t="s">
        <v>165</v>
      </c>
      <c r="B108" s="8">
        <v>0</v>
      </c>
      <c r="C108" s="8">
        <v>3</v>
      </c>
      <c r="D108" s="8">
        <f t="shared" si="2"/>
        <v>3</v>
      </c>
      <c r="E108" s="8">
        <v>0</v>
      </c>
      <c r="F108" s="8">
        <v>0</v>
      </c>
      <c r="G108" s="8">
        <v>0</v>
      </c>
      <c r="H108" s="8">
        <v>0</v>
      </c>
      <c r="I108" s="8">
        <v>0</v>
      </c>
      <c r="J108" s="8">
        <v>0</v>
      </c>
    </row>
    <row r="109" spans="1:10" ht="12.75">
      <c r="A109" s="59" t="s">
        <v>162</v>
      </c>
      <c r="B109" s="8">
        <v>2</v>
      </c>
      <c r="C109" s="8">
        <v>0</v>
      </c>
      <c r="D109" s="8">
        <f t="shared" si="2"/>
        <v>2</v>
      </c>
      <c r="E109" s="8">
        <v>1</v>
      </c>
      <c r="F109" s="8">
        <v>0</v>
      </c>
      <c r="G109" s="8">
        <v>0</v>
      </c>
      <c r="H109" s="8">
        <v>0</v>
      </c>
      <c r="I109" s="8">
        <v>0</v>
      </c>
      <c r="J109" s="8">
        <v>0</v>
      </c>
    </row>
    <row r="110" spans="1:10" ht="12.75">
      <c r="A110" s="59" t="s">
        <v>147</v>
      </c>
      <c r="B110" s="8">
        <v>1</v>
      </c>
      <c r="C110" s="8">
        <v>1</v>
      </c>
      <c r="D110" s="8">
        <f t="shared" si="2"/>
        <v>2</v>
      </c>
      <c r="E110" s="8">
        <v>0</v>
      </c>
      <c r="F110" s="8">
        <v>0</v>
      </c>
      <c r="G110" s="8">
        <v>0</v>
      </c>
      <c r="H110" s="8">
        <v>0</v>
      </c>
      <c r="I110" s="8">
        <v>0</v>
      </c>
      <c r="J110" s="8">
        <v>0</v>
      </c>
    </row>
    <row r="111" spans="1:10" ht="12.75">
      <c r="A111" s="59" t="s">
        <v>159</v>
      </c>
      <c r="B111" s="8">
        <v>1</v>
      </c>
      <c r="C111" s="8">
        <v>1</v>
      </c>
      <c r="D111" s="8">
        <f t="shared" si="2"/>
        <v>2</v>
      </c>
      <c r="E111" s="8">
        <v>0</v>
      </c>
      <c r="F111" s="8">
        <v>0</v>
      </c>
      <c r="G111" s="8">
        <v>0</v>
      </c>
      <c r="H111" s="8">
        <v>0</v>
      </c>
      <c r="I111" s="8">
        <v>0</v>
      </c>
      <c r="J111" s="8">
        <v>0</v>
      </c>
    </row>
    <row r="112" spans="1:10" ht="12.75">
      <c r="A112" s="59" t="s">
        <v>167</v>
      </c>
      <c r="B112" s="8">
        <v>0</v>
      </c>
      <c r="C112" s="8">
        <v>2</v>
      </c>
      <c r="D112" s="8">
        <f t="shared" si="2"/>
        <v>2</v>
      </c>
      <c r="E112" s="8">
        <v>0</v>
      </c>
      <c r="F112" s="8">
        <v>0</v>
      </c>
      <c r="G112" s="8">
        <v>0</v>
      </c>
      <c r="H112" s="8">
        <v>0</v>
      </c>
      <c r="I112" s="8">
        <v>0</v>
      </c>
      <c r="J112" s="8">
        <v>0</v>
      </c>
    </row>
    <row r="113" spans="1:10" ht="12.75">
      <c r="A113" s="59" t="s">
        <v>264</v>
      </c>
      <c r="B113" s="8">
        <v>0</v>
      </c>
      <c r="C113" s="8">
        <v>2</v>
      </c>
      <c r="D113" s="8">
        <f t="shared" si="2"/>
        <v>2</v>
      </c>
      <c r="E113" s="8">
        <v>0</v>
      </c>
      <c r="F113" s="8">
        <v>0</v>
      </c>
      <c r="G113" s="8">
        <v>0</v>
      </c>
      <c r="H113" s="8">
        <v>0</v>
      </c>
      <c r="I113" s="8">
        <v>0</v>
      </c>
      <c r="J113" s="8">
        <v>0</v>
      </c>
    </row>
    <row r="114" spans="1:10" ht="12.75">
      <c r="A114" s="59" t="s">
        <v>199</v>
      </c>
      <c r="B114" s="8">
        <v>0</v>
      </c>
      <c r="C114" s="8">
        <v>1</v>
      </c>
      <c r="D114" s="8">
        <f t="shared" si="2"/>
        <v>1</v>
      </c>
      <c r="E114" s="8">
        <v>0</v>
      </c>
      <c r="F114" s="8">
        <v>0</v>
      </c>
      <c r="G114" s="8">
        <v>0</v>
      </c>
      <c r="H114" s="8">
        <v>0</v>
      </c>
      <c r="I114" s="8">
        <v>0</v>
      </c>
      <c r="J114" s="8">
        <v>0</v>
      </c>
    </row>
    <row r="115" spans="1:10" ht="12.75">
      <c r="A115" s="59" t="s">
        <v>166</v>
      </c>
      <c r="B115" s="8">
        <v>0</v>
      </c>
      <c r="C115" s="8">
        <v>1</v>
      </c>
      <c r="D115" s="8">
        <f t="shared" si="2"/>
        <v>1</v>
      </c>
      <c r="E115" s="8">
        <v>0</v>
      </c>
      <c r="F115" s="8">
        <v>0</v>
      </c>
      <c r="G115" s="8">
        <v>0</v>
      </c>
      <c r="H115" s="8">
        <v>0</v>
      </c>
      <c r="I115" s="8">
        <v>0</v>
      </c>
      <c r="J115" s="8">
        <v>0</v>
      </c>
    </row>
    <row r="116" spans="1:10" ht="12.75">
      <c r="A116" s="29" t="s">
        <v>8</v>
      </c>
      <c r="B116" s="30">
        <f aca="true" t="shared" si="3" ref="B116:J116">SUM(B99:B115)</f>
        <v>23</v>
      </c>
      <c r="C116" s="30">
        <f t="shared" si="3"/>
        <v>63</v>
      </c>
      <c r="D116" s="30">
        <f t="shared" si="3"/>
        <v>86</v>
      </c>
      <c r="E116" s="30">
        <f t="shared" si="3"/>
        <v>5</v>
      </c>
      <c r="F116" s="30">
        <f t="shared" si="3"/>
        <v>0</v>
      </c>
      <c r="G116" s="30">
        <f t="shared" si="3"/>
        <v>3</v>
      </c>
      <c r="H116" s="30">
        <f t="shared" si="3"/>
        <v>2</v>
      </c>
      <c r="I116" s="30">
        <f t="shared" si="3"/>
        <v>2</v>
      </c>
      <c r="J116" s="30">
        <f t="shared" si="3"/>
        <v>0</v>
      </c>
    </row>
  </sheetData>
  <sheetProtection/>
  <printOptions/>
  <pageMargins left="0.3" right="0.3" top="0.25" bottom="0.25" header="0.5" footer="0.5"/>
  <pageSetup horizontalDpi="600" verticalDpi="600" orientation="portrait" r:id="rId1"/>
  <rowBreaks count="1" manualBreakCount="1">
    <brk id="56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L123"/>
  <sheetViews>
    <sheetView zoomScale="175" zoomScaleNormal="175" zoomScalePageLayoutView="0" workbookViewId="0" topLeftCell="A1">
      <selection activeCell="A2" sqref="A2"/>
    </sheetView>
  </sheetViews>
  <sheetFormatPr defaultColWidth="9.140625" defaultRowHeight="12.75"/>
  <cols>
    <col min="1" max="1" width="21.421875" style="0" customWidth="1"/>
    <col min="2" max="5" width="5.7109375" style="0" bestFit="1" customWidth="1"/>
    <col min="6" max="6" width="5.140625" style="0" bestFit="1" customWidth="1"/>
    <col min="7" max="7" width="5.7109375" style="0" bestFit="1" customWidth="1"/>
    <col min="8" max="8" width="6.00390625" style="0" bestFit="1" customWidth="1"/>
    <col min="9" max="9" width="3.7109375" style="0" bestFit="1" customWidth="1"/>
    <col min="10" max="10" width="3.57421875" style="0" customWidth="1"/>
    <col min="11" max="11" width="3.421875" style="1" bestFit="1" customWidth="1"/>
  </cols>
  <sheetData>
    <row r="1" spans="1:10" ht="18.75">
      <c r="A1" s="2" t="s">
        <v>134</v>
      </c>
      <c r="B1" s="3"/>
      <c r="C1" s="3"/>
      <c r="D1" s="3"/>
      <c r="E1" s="3"/>
      <c r="F1" s="3"/>
      <c r="G1" s="3"/>
      <c r="H1" s="3"/>
      <c r="I1" s="3"/>
      <c r="J1" s="3"/>
    </row>
    <row r="2" spans="2:11" s="12" customFormat="1" ht="12"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1" s="12" customFormat="1" ht="12">
      <c r="A3" s="5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/>
      <c r="G3" s="6"/>
      <c r="H3" s="6" t="s">
        <v>8</v>
      </c>
      <c r="I3" s="6"/>
      <c r="J3" s="6"/>
      <c r="K3" s="14"/>
    </row>
    <row r="4" spans="1:10" ht="12.75">
      <c r="A4" t="s">
        <v>10</v>
      </c>
      <c r="B4" s="1">
        <v>0</v>
      </c>
      <c r="C4" s="1">
        <v>7</v>
      </c>
      <c r="D4" s="1">
        <v>7</v>
      </c>
      <c r="E4" s="1">
        <v>0</v>
      </c>
      <c r="F4" s="1"/>
      <c r="G4" s="1"/>
      <c r="H4" s="1">
        <f>SUM(B4:G4)</f>
        <v>14</v>
      </c>
      <c r="I4" s="25"/>
      <c r="J4" s="1"/>
    </row>
    <row r="5" spans="1:10" ht="12.75">
      <c r="A5" t="s">
        <v>91</v>
      </c>
      <c r="B5" s="1">
        <v>6</v>
      </c>
      <c r="C5" s="1">
        <v>10</v>
      </c>
      <c r="D5" s="1">
        <v>7</v>
      </c>
      <c r="E5" s="1">
        <v>0</v>
      </c>
      <c r="F5" s="1"/>
      <c r="G5" s="1"/>
      <c r="H5" s="1">
        <f>SUM(B5:G5)</f>
        <v>23</v>
      </c>
      <c r="I5" s="25"/>
      <c r="J5" s="1"/>
    </row>
    <row r="6" spans="2:11" s="12" customFormat="1" ht="12">
      <c r="B6" s="14"/>
      <c r="C6" s="14"/>
      <c r="D6" s="14"/>
      <c r="E6" s="14"/>
      <c r="F6" s="14"/>
      <c r="G6" s="14"/>
      <c r="H6" s="14"/>
      <c r="I6" s="14"/>
      <c r="J6" s="14"/>
      <c r="K6" s="14"/>
    </row>
    <row r="7" spans="1:11" s="12" customFormat="1" ht="12">
      <c r="A7" s="5" t="s">
        <v>86</v>
      </c>
      <c r="B7" s="6" t="s">
        <v>87</v>
      </c>
      <c r="C7" s="6" t="s">
        <v>92</v>
      </c>
      <c r="D7" s="6"/>
      <c r="E7" s="6"/>
      <c r="F7" s="6"/>
      <c r="G7" s="6"/>
      <c r="H7" s="6"/>
      <c r="I7" s="6"/>
      <c r="J7" s="6"/>
      <c r="K7" s="14"/>
    </row>
    <row r="8" spans="1:11" ht="12.75">
      <c r="A8" s="7" t="s">
        <v>16</v>
      </c>
      <c r="B8" s="8">
        <f>SUM(B9:B11)</f>
        <v>10</v>
      </c>
      <c r="C8" s="8">
        <f>SUM(C9:C11)</f>
        <v>17</v>
      </c>
      <c r="D8" s="8"/>
      <c r="E8" s="8"/>
      <c r="F8" s="8"/>
      <c r="G8" s="8"/>
      <c r="H8" s="8"/>
      <c r="I8" s="8"/>
      <c r="J8" s="8"/>
      <c r="K8" s="8"/>
    </row>
    <row r="9" spans="1:11" ht="12.75">
      <c r="A9" s="7" t="s">
        <v>17</v>
      </c>
      <c r="B9" s="8">
        <v>5</v>
      </c>
      <c r="C9" s="8">
        <v>13</v>
      </c>
      <c r="D9" s="8"/>
      <c r="E9" s="8"/>
      <c r="F9" s="8"/>
      <c r="G9" s="8"/>
      <c r="H9" s="8"/>
      <c r="I9" s="8"/>
      <c r="J9" s="8"/>
      <c r="K9" s="8"/>
    </row>
    <row r="10" spans="1:11" ht="12.75">
      <c r="A10" s="7" t="s">
        <v>18</v>
      </c>
      <c r="B10" s="8">
        <v>2</v>
      </c>
      <c r="C10" s="8">
        <v>4</v>
      </c>
      <c r="D10" s="8"/>
      <c r="E10" s="8"/>
      <c r="F10" s="8"/>
      <c r="G10" s="8"/>
      <c r="H10" s="8"/>
      <c r="I10" s="8"/>
      <c r="J10" s="8"/>
      <c r="K10" s="8"/>
    </row>
    <row r="11" spans="1:11" ht="12.75">
      <c r="A11" s="7" t="s">
        <v>19</v>
      </c>
      <c r="B11" s="8">
        <v>3</v>
      </c>
      <c r="C11" s="8">
        <v>0</v>
      </c>
      <c r="D11" s="8"/>
      <c r="E11" s="8"/>
      <c r="F11" s="8"/>
      <c r="G11" s="8"/>
      <c r="H11" s="8"/>
      <c r="I11" s="8"/>
      <c r="J11" s="8"/>
      <c r="K11" s="8"/>
    </row>
    <row r="12" spans="1:11" ht="12.75">
      <c r="A12" s="7" t="s">
        <v>20</v>
      </c>
      <c r="B12" s="8">
        <v>15</v>
      </c>
      <c r="C12" s="8">
        <v>10</v>
      </c>
      <c r="D12" s="8"/>
      <c r="E12" s="8"/>
      <c r="F12" s="8"/>
      <c r="G12" s="8"/>
      <c r="H12" s="8"/>
      <c r="I12" s="8"/>
      <c r="J12" s="8"/>
      <c r="K12" s="8"/>
    </row>
    <row r="13" spans="1:11" ht="12.75">
      <c r="A13" s="7" t="s">
        <v>21</v>
      </c>
      <c r="B13" s="8">
        <v>3</v>
      </c>
      <c r="C13" s="8">
        <v>3</v>
      </c>
      <c r="D13" s="8"/>
      <c r="E13" s="8"/>
      <c r="F13" s="8"/>
      <c r="G13" s="8"/>
      <c r="H13" s="8"/>
      <c r="I13" s="8"/>
      <c r="J13" s="8"/>
      <c r="K13" s="8"/>
    </row>
    <row r="14" spans="1:11" ht="12.75">
      <c r="A14" s="7" t="s">
        <v>22</v>
      </c>
      <c r="B14" s="10">
        <f>SUM(B13/B12)</f>
        <v>0.2</v>
      </c>
      <c r="C14" s="10">
        <f>SUM(C13/C12)</f>
        <v>0.3</v>
      </c>
      <c r="D14" s="8"/>
      <c r="E14" s="8"/>
      <c r="F14" s="8"/>
      <c r="G14" s="8"/>
      <c r="H14" s="8"/>
      <c r="I14" s="8"/>
      <c r="J14" s="8"/>
      <c r="K14" s="8"/>
    </row>
    <row r="15" spans="1:11" ht="12.75">
      <c r="A15" s="7" t="s">
        <v>23</v>
      </c>
      <c r="B15" s="8">
        <v>6</v>
      </c>
      <c r="C15" s="8">
        <v>0</v>
      </c>
      <c r="D15" s="8"/>
      <c r="E15" s="8"/>
      <c r="F15" s="8"/>
      <c r="G15" s="8"/>
      <c r="H15" s="8"/>
      <c r="I15" s="8"/>
      <c r="J15" s="8"/>
      <c r="K15" s="8"/>
    </row>
    <row r="16" spans="1:11" ht="12.75">
      <c r="A16" s="7" t="s">
        <v>24</v>
      </c>
      <c r="B16" s="8">
        <v>1</v>
      </c>
      <c r="C16" s="8">
        <v>0</v>
      </c>
      <c r="D16" s="8"/>
      <c r="E16" s="8"/>
      <c r="F16" s="8"/>
      <c r="G16" s="8"/>
      <c r="H16" s="8"/>
      <c r="I16" s="8"/>
      <c r="J16" s="8"/>
      <c r="K16" s="8"/>
    </row>
    <row r="17" spans="1:11" ht="12.75">
      <c r="A17" s="7" t="s">
        <v>25</v>
      </c>
      <c r="B17" s="10">
        <f>SUM(B16)/(B15)</f>
        <v>0.16666666666666666</v>
      </c>
      <c r="C17" s="10">
        <v>0</v>
      </c>
      <c r="D17" s="8"/>
      <c r="E17" s="8"/>
      <c r="F17" s="8"/>
      <c r="G17" s="8"/>
      <c r="H17" s="8"/>
      <c r="I17" s="8"/>
      <c r="J17" s="8"/>
      <c r="K17" s="8"/>
    </row>
    <row r="18" spans="1:11" ht="12.75">
      <c r="A18" s="7" t="s">
        <v>26</v>
      </c>
      <c r="B18" s="8">
        <f>SUM(B19)+(B24)</f>
        <v>55</v>
      </c>
      <c r="C18" s="8">
        <f>SUM(C19)+(C24)</f>
        <v>54</v>
      </c>
      <c r="D18" s="8"/>
      <c r="E18" s="8"/>
      <c r="F18" s="8"/>
      <c r="G18" s="8"/>
      <c r="H18" s="8"/>
      <c r="I18" s="8"/>
      <c r="J18" s="8"/>
      <c r="K18" s="8"/>
    </row>
    <row r="19" spans="1:11" ht="12.75">
      <c r="A19" s="7" t="s">
        <v>27</v>
      </c>
      <c r="B19" s="8">
        <v>37</v>
      </c>
      <c r="C19" s="8">
        <v>43</v>
      </c>
      <c r="D19" s="8"/>
      <c r="E19" s="8"/>
      <c r="F19" s="8"/>
      <c r="G19" s="8"/>
      <c r="H19" s="8"/>
      <c r="I19" s="8"/>
      <c r="J19" s="8"/>
      <c r="K19" s="8"/>
    </row>
    <row r="20" spans="1:11" ht="12.75">
      <c r="A20" s="7" t="s">
        <v>28</v>
      </c>
      <c r="B20" s="8">
        <v>136</v>
      </c>
      <c r="C20" s="8">
        <v>316</v>
      </c>
      <c r="D20" s="8"/>
      <c r="E20" s="8"/>
      <c r="F20" s="8"/>
      <c r="G20" s="8"/>
      <c r="H20" s="8"/>
      <c r="I20" s="8"/>
      <c r="J20" s="8"/>
      <c r="K20" s="8"/>
    </row>
    <row r="21" spans="1:11" ht="12.75">
      <c r="A21" s="7" t="s">
        <v>29</v>
      </c>
      <c r="B21" s="8">
        <v>50</v>
      </c>
      <c r="C21" s="8">
        <v>93</v>
      </c>
      <c r="D21" s="8"/>
      <c r="E21" s="8"/>
      <c r="F21" s="8"/>
      <c r="G21" s="8"/>
      <c r="H21" s="8"/>
      <c r="I21" s="8"/>
      <c r="J21" s="8"/>
      <c r="K21" s="8"/>
    </row>
    <row r="22" spans="1:11" ht="12.75">
      <c r="A22" s="7" t="s">
        <v>30</v>
      </c>
      <c r="B22" s="8">
        <f>SUM(B20)+(B21)</f>
        <v>186</v>
      </c>
      <c r="C22" s="8">
        <f>SUM(C20)+(C21)</f>
        <v>409</v>
      </c>
      <c r="D22" s="8"/>
      <c r="E22" s="8"/>
      <c r="F22" s="8"/>
      <c r="G22" s="8"/>
      <c r="H22" s="8"/>
      <c r="I22" s="8"/>
      <c r="J22" s="8"/>
      <c r="K22" s="8"/>
    </row>
    <row r="23" spans="1:11" ht="12.75">
      <c r="A23" s="7" t="s">
        <v>31</v>
      </c>
      <c r="B23" s="8">
        <v>4</v>
      </c>
      <c r="C23" s="8">
        <v>6</v>
      </c>
      <c r="D23" s="8"/>
      <c r="E23" s="8"/>
      <c r="F23" s="8"/>
      <c r="G23" s="8"/>
      <c r="H23" s="8"/>
      <c r="I23" s="8"/>
      <c r="J23" s="8"/>
      <c r="K23" s="8"/>
    </row>
    <row r="24" spans="1:11" ht="12.75">
      <c r="A24" s="7" t="s">
        <v>32</v>
      </c>
      <c r="B24" s="8">
        <v>18</v>
      </c>
      <c r="C24" s="8">
        <v>11</v>
      </c>
      <c r="D24" s="8"/>
      <c r="E24" s="8"/>
      <c r="F24" s="8"/>
      <c r="G24" s="8"/>
      <c r="H24" s="8"/>
      <c r="I24" s="8"/>
      <c r="J24" s="8"/>
      <c r="K24" s="8"/>
    </row>
    <row r="25" spans="1:11" ht="12.75">
      <c r="A25" s="7" t="s">
        <v>33</v>
      </c>
      <c r="B25" s="8">
        <v>0</v>
      </c>
      <c r="C25" s="8">
        <v>0</v>
      </c>
      <c r="D25" s="8"/>
      <c r="E25" s="8"/>
      <c r="F25" s="8"/>
      <c r="G25" s="8"/>
      <c r="H25" s="8"/>
      <c r="I25" s="8"/>
      <c r="J25" s="8"/>
      <c r="K25" s="8"/>
    </row>
    <row r="26" spans="1:11" ht="12.75">
      <c r="A26" s="7" t="s">
        <v>34</v>
      </c>
      <c r="B26" s="8">
        <v>5</v>
      </c>
      <c r="C26" s="8">
        <v>2</v>
      </c>
      <c r="D26" s="8"/>
      <c r="E26" s="8"/>
      <c r="F26" s="8"/>
      <c r="G26" s="8"/>
      <c r="H26" s="8"/>
      <c r="I26" s="8"/>
      <c r="J26" s="8"/>
      <c r="K26" s="8"/>
    </row>
    <row r="27" spans="1:11" ht="12.75">
      <c r="A27" s="7" t="s">
        <v>35</v>
      </c>
      <c r="B27" s="8">
        <v>186</v>
      </c>
      <c r="C27" s="8">
        <v>71</v>
      </c>
      <c r="D27" s="8"/>
      <c r="E27" s="8"/>
      <c r="F27" s="8"/>
      <c r="G27" s="8"/>
      <c r="H27" s="8"/>
      <c r="I27" s="8"/>
      <c r="J27" s="8"/>
      <c r="K27" s="8"/>
    </row>
    <row r="28" spans="1:11" ht="12.75">
      <c r="A28" s="7" t="s">
        <v>36</v>
      </c>
      <c r="B28" s="9">
        <f>SUM(B27/B26)</f>
        <v>37.2</v>
      </c>
      <c r="C28" s="9">
        <f>SUM(C27/C26)</f>
        <v>35.5</v>
      </c>
      <c r="D28" s="9"/>
      <c r="E28" s="9"/>
      <c r="F28" s="9"/>
      <c r="G28" s="9"/>
      <c r="H28" s="9"/>
      <c r="I28" s="9"/>
      <c r="J28" s="9"/>
      <c r="K28" s="8"/>
    </row>
    <row r="29" spans="1:11" ht="12.75">
      <c r="A29" s="7" t="s">
        <v>37</v>
      </c>
      <c r="B29" s="8">
        <v>0</v>
      </c>
      <c r="C29" s="8">
        <v>4</v>
      </c>
      <c r="D29" s="8"/>
      <c r="E29" s="8"/>
      <c r="F29" s="8"/>
      <c r="G29" s="8"/>
      <c r="H29" s="8"/>
      <c r="I29" s="8"/>
      <c r="J29" s="8"/>
      <c r="K29" s="8"/>
    </row>
    <row r="30" spans="1:11" ht="12.75">
      <c r="A30" s="7" t="s">
        <v>38</v>
      </c>
      <c r="B30" s="8">
        <v>0</v>
      </c>
      <c r="C30" s="8">
        <v>4</v>
      </c>
      <c r="D30" s="8"/>
      <c r="E30" s="8"/>
      <c r="F30" s="8"/>
      <c r="G30" s="8"/>
      <c r="H30" s="8"/>
      <c r="I30" s="8"/>
      <c r="J30" s="8"/>
      <c r="K30" s="8"/>
    </row>
    <row r="31" spans="1:11" ht="12.75">
      <c r="A31" s="7" t="s">
        <v>39</v>
      </c>
      <c r="B31" s="8">
        <v>2</v>
      </c>
      <c r="C31" s="8">
        <v>5</v>
      </c>
      <c r="D31" s="8"/>
      <c r="E31" s="8"/>
      <c r="F31" s="8"/>
      <c r="G31" s="8"/>
      <c r="H31" s="8"/>
      <c r="I31" s="8"/>
      <c r="J31" s="8"/>
      <c r="K31" s="8"/>
    </row>
    <row r="32" spans="1:11" ht="12.75">
      <c r="A32" s="7" t="s">
        <v>40</v>
      </c>
      <c r="B32" s="8">
        <v>15</v>
      </c>
      <c r="C32" s="8">
        <v>70</v>
      </c>
      <c r="D32" s="8"/>
      <c r="E32" s="8"/>
      <c r="F32" s="8"/>
      <c r="G32" s="8"/>
      <c r="H32" s="8"/>
      <c r="I32" s="8"/>
      <c r="J32" s="8"/>
      <c r="K32" s="8"/>
    </row>
    <row r="33" spans="1:11" ht="12.75">
      <c r="A33" s="7" t="s">
        <v>41</v>
      </c>
      <c r="B33" s="56" t="s">
        <v>272</v>
      </c>
      <c r="C33" s="56" t="s">
        <v>273</v>
      </c>
      <c r="D33" s="11"/>
      <c r="E33" s="11"/>
      <c r="F33" s="11"/>
      <c r="G33" s="11"/>
      <c r="H33" s="11"/>
      <c r="I33" s="11"/>
      <c r="J33" s="11"/>
      <c r="K33" s="8"/>
    </row>
    <row r="34" spans="1:11" ht="12.75">
      <c r="A34" s="7" t="s">
        <v>89</v>
      </c>
      <c r="B34" s="8">
        <v>14</v>
      </c>
      <c r="C34" s="8">
        <v>23</v>
      </c>
      <c r="D34" s="8"/>
      <c r="E34" s="8"/>
      <c r="F34" s="8"/>
      <c r="G34" s="8"/>
      <c r="H34" s="8"/>
      <c r="I34" s="8"/>
      <c r="J34" s="8"/>
      <c r="K34" s="8"/>
    </row>
    <row r="35" spans="1:11" ht="12.75">
      <c r="A35" s="12"/>
      <c r="B35" s="14"/>
      <c r="C35" s="14"/>
      <c r="D35" s="14"/>
      <c r="E35" s="14"/>
      <c r="F35" s="14"/>
      <c r="G35" s="14"/>
      <c r="H35" s="14"/>
      <c r="I35" s="14"/>
      <c r="J35" s="14"/>
      <c r="K35" s="14"/>
    </row>
    <row r="36" spans="1:11" ht="12.75">
      <c r="A36" s="5" t="s">
        <v>42</v>
      </c>
      <c r="B36" s="6" t="s">
        <v>43</v>
      </c>
      <c r="C36" s="6" t="s">
        <v>44</v>
      </c>
      <c r="D36" s="6" t="s">
        <v>9</v>
      </c>
      <c r="E36" s="6" t="s">
        <v>45</v>
      </c>
      <c r="F36" s="6" t="s">
        <v>46</v>
      </c>
      <c r="G36" s="6"/>
      <c r="H36" s="6"/>
      <c r="I36" s="6"/>
      <c r="J36" s="6"/>
      <c r="K36" s="14"/>
    </row>
    <row r="37" spans="1:11" ht="12.75">
      <c r="A37" s="7" t="s">
        <v>142</v>
      </c>
      <c r="B37" s="8">
        <v>19</v>
      </c>
      <c r="C37" s="8">
        <v>81</v>
      </c>
      <c r="D37" s="9">
        <f aca="true" t="shared" si="0" ref="D37:D46">SUM(C37)/(B37)</f>
        <v>4.2631578947368425</v>
      </c>
      <c r="E37" s="8">
        <v>31</v>
      </c>
      <c r="F37" s="8">
        <v>0</v>
      </c>
      <c r="G37" s="8"/>
      <c r="H37" s="8"/>
      <c r="I37" s="8"/>
      <c r="J37" s="8"/>
      <c r="K37" s="8"/>
    </row>
    <row r="38" spans="1:11" ht="12.75">
      <c r="A38" s="7" t="s">
        <v>147</v>
      </c>
      <c r="B38" s="8">
        <v>2</v>
      </c>
      <c r="C38" s="8">
        <v>46</v>
      </c>
      <c r="D38" s="9">
        <f t="shared" si="0"/>
        <v>23</v>
      </c>
      <c r="E38" s="1" t="s">
        <v>274</v>
      </c>
      <c r="F38" s="8">
        <v>1</v>
      </c>
      <c r="G38" s="8"/>
      <c r="H38" s="8"/>
      <c r="I38" s="8"/>
      <c r="J38" s="8"/>
      <c r="K38" s="8"/>
    </row>
    <row r="39" spans="1:11" ht="12.75">
      <c r="A39" s="7" t="s">
        <v>140</v>
      </c>
      <c r="B39" s="8">
        <v>6</v>
      </c>
      <c r="C39" s="8">
        <v>15</v>
      </c>
      <c r="D39" s="9">
        <f t="shared" si="0"/>
        <v>2.5</v>
      </c>
      <c r="E39" s="8">
        <v>5</v>
      </c>
      <c r="F39" s="8">
        <v>0</v>
      </c>
      <c r="G39" s="8"/>
      <c r="H39" s="8"/>
      <c r="I39" s="8"/>
      <c r="J39" s="8"/>
      <c r="K39" s="8"/>
    </row>
    <row r="40" spans="1:11" ht="12.75">
      <c r="A40" s="7" t="s">
        <v>141</v>
      </c>
      <c r="B40" s="8">
        <v>2</v>
      </c>
      <c r="C40" s="8">
        <v>3</v>
      </c>
      <c r="D40" s="9">
        <f t="shared" si="0"/>
        <v>1.5</v>
      </c>
      <c r="E40" s="8">
        <v>3</v>
      </c>
      <c r="F40" s="8">
        <v>0</v>
      </c>
      <c r="G40" s="8"/>
      <c r="H40" s="8"/>
      <c r="I40" s="8"/>
      <c r="J40" s="8"/>
      <c r="K40" s="8"/>
    </row>
    <row r="41" spans="1:11" ht="12.75">
      <c r="A41" s="7" t="s">
        <v>146</v>
      </c>
      <c r="B41" s="8">
        <v>1</v>
      </c>
      <c r="C41" s="8">
        <v>2</v>
      </c>
      <c r="D41" s="9">
        <f t="shared" si="0"/>
        <v>2</v>
      </c>
      <c r="E41" s="8">
        <v>2</v>
      </c>
      <c r="F41" s="8">
        <v>0</v>
      </c>
      <c r="G41" s="8"/>
      <c r="H41" s="8"/>
      <c r="I41" s="8"/>
      <c r="J41" s="8"/>
      <c r="K41" s="8"/>
    </row>
    <row r="42" spans="1:11" ht="12.75">
      <c r="A42" s="7" t="s">
        <v>148</v>
      </c>
      <c r="B42" s="8">
        <v>1</v>
      </c>
      <c r="C42" s="8">
        <v>1</v>
      </c>
      <c r="D42" s="9">
        <f t="shared" si="0"/>
        <v>1</v>
      </c>
      <c r="E42" s="8">
        <v>1</v>
      </c>
      <c r="F42" s="8">
        <v>0</v>
      </c>
      <c r="G42" s="8"/>
      <c r="H42" s="8"/>
      <c r="I42" s="8"/>
      <c r="J42" s="8"/>
      <c r="K42" s="8"/>
    </row>
    <row r="43" spans="1:11" ht="12.75">
      <c r="A43" s="7" t="s">
        <v>143</v>
      </c>
      <c r="B43" s="8">
        <v>5</v>
      </c>
      <c r="C43" s="8">
        <v>0</v>
      </c>
      <c r="D43" s="9">
        <f t="shared" si="0"/>
        <v>0</v>
      </c>
      <c r="E43" s="8">
        <v>6</v>
      </c>
      <c r="F43" s="8">
        <v>0</v>
      </c>
      <c r="G43" s="8"/>
      <c r="H43" s="8"/>
      <c r="I43" s="8"/>
      <c r="J43" s="8"/>
      <c r="K43" s="8"/>
    </row>
    <row r="44" spans="1:12" s="7" customFormat="1" ht="12.75">
      <c r="A44" s="7" t="s">
        <v>110</v>
      </c>
      <c r="B44" s="8">
        <v>1</v>
      </c>
      <c r="C44" s="8">
        <v>-12</v>
      </c>
      <c r="D44" s="9">
        <f t="shared" si="0"/>
        <v>-12</v>
      </c>
      <c r="E44" s="8">
        <v>0</v>
      </c>
      <c r="F44" s="8">
        <v>0</v>
      </c>
      <c r="G44" s="8"/>
      <c r="H44" s="8"/>
      <c r="I44" s="8"/>
      <c r="J44" s="8"/>
      <c r="K44" s="8"/>
      <c r="L44"/>
    </row>
    <row r="45" spans="1:11" ht="12.75">
      <c r="A45" s="5" t="s">
        <v>8</v>
      </c>
      <c r="B45" s="6">
        <f>SUM(B37:B44)</f>
        <v>37</v>
      </c>
      <c r="C45" s="6">
        <f>SUM(C37:C44)</f>
        <v>136</v>
      </c>
      <c r="D45" s="15">
        <f t="shared" si="0"/>
        <v>3.675675675675676</v>
      </c>
      <c r="E45" s="6" t="s">
        <v>274</v>
      </c>
      <c r="F45" s="6">
        <f>SUM(F37:F44)</f>
        <v>1</v>
      </c>
      <c r="G45" s="6"/>
      <c r="H45" s="6"/>
      <c r="I45" s="6"/>
      <c r="J45" s="6"/>
      <c r="K45" s="6"/>
    </row>
    <row r="46" spans="1:11" ht="12.75">
      <c r="A46" s="5" t="s">
        <v>91</v>
      </c>
      <c r="B46" s="6">
        <f>C19</f>
        <v>43</v>
      </c>
      <c r="C46" s="6">
        <f>C20</f>
        <v>316</v>
      </c>
      <c r="D46" s="15">
        <f t="shared" si="0"/>
        <v>7.348837209302325</v>
      </c>
      <c r="E46" s="6" t="s">
        <v>275</v>
      </c>
      <c r="F46" s="6">
        <v>2</v>
      </c>
      <c r="G46" s="6"/>
      <c r="H46" s="6"/>
      <c r="I46" s="6"/>
      <c r="J46" s="6"/>
      <c r="K46" s="6"/>
    </row>
    <row r="47" spans="1:11" ht="12.75">
      <c r="A47" s="5"/>
      <c r="B47" s="6"/>
      <c r="C47" s="6"/>
      <c r="D47" s="6"/>
      <c r="E47" s="6"/>
      <c r="F47" s="6"/>
      <c r="G47" s="6"/>
      <c r="H47" s="6"/>
      <c r="I47" s="6"/>
      <c r="J47" s="6"/>
      <c r="K47" s="6"/>
    </row>
    <row r="48" spans="1:12" ht="12.75">
      <c r="A48" s="5" t="s">
        <v>47</v>
      </c>
      <c r="B48" s="6" t="s">
        <v>48</v>
      </c>
      <c r="C48" s="6" t="s">
        <v>43</v>
      </c>
      <c r="D48" s="6" t="s">
        <v>49</v>
      </c>
      <c r="E48" s="6" t="s">
        <v>50</v>
      </c>
      <c r="F48" s="6" t="s">
        <v>44</v>
      </c>
      <c r="G48" s="6" t="s">
        <v>51</v>
      </c>
      <c r="H48" s="6" t="s">
        <v>46</v>
      </c>
      <c r="I48" s="6" t="s">
        <v>45</v>
      </c>
      <c r="J48" s="6"/>
      <c r="K48" s="6"/>
      <c r="L48" s="7"/>
    </row>
    <row r="49" spans="1:11" s="7" customFormat="1" ht="12.75">
      <c r="A49" s="7" t="s">
        <v>143</v>
      </c>
      <c r="B49" s="8">
        <v>4</v>
      </c>
      <c r="C49" s="8">
        <v>18</v>
      </c>
      <c r="D49" s="8">
        <v>0</v>
      </c>
      <c r="E49" s="10">
        <f>SUM(B49)/(C49)</f>
        <v>0.2222222222222222</v>
      </c>
      <c r="F49" s="8">
        <v>50</v>
      </c>
      <c r="G49" s="16">
        <f>SUM(F49)/(C49)</f>
        <v>2.7777777777777777</v>
      </c>
      <c r="H49" s="8">
        <v>0</v>
      </c>
      <c r="I49" s="8">
        <v>31</v>
      </c>
      <c r="J49" s="8"/>
      <c r="K49" s="8"/>
    </row>
    <row r="50" spans="1:12" s="7" customFormat="1" ht="12.75">
      <c r="A50" s="5" t="s">
        <v>8</v>
      </c>
      <c r="B50" s="6">
        <f>SUM(B49:B49)</f>
        <v>4</v>
      </c>
      <c r="C50" s="6">
        <f>SUM(C49:C49)</f>
        <v>18</v>
      </c>
      <c r="D50" s="6">
        <f>SUM(D49:D49)</f>
        <v>0</v>
      </c>
      <c r="E50" s="17">
        <f>SUM(B50)/(C50)</f>
        <v>0.2222222222222222</v>
      </c>
      <c r="F50" s="6">
        <f>SUM(F49:F49)</f>
        <v>50</v>
      </c>
      <c r="G50" s="18">
        <f>SUM(F50)/(C50)</f>
        <v>2.7777777777777777</v>
      </c>
      <c r="H50" s="6">
        <v>0</v>
      </c>
      <c r="I50" s="6">
        <v>31</v>
      </c>
      <c r="J50" s="6"/>
      <c r="K50" s="6"/>
      <c r="L50"/>
    </row>
    <row r="51" spans="1:12" s="7" customFormat="1" ht="12.75">
      <c r="A51" s="5" t="s">
        <v>91</v>
      </c>
      <c r="B51" s="6">
        <f>C23</f>
        <v>6</v>
      </c>
      <c r="C51" s="6">
        <f>C24</f>
        <v>11</v>
      </c>
      <c r="D51" s="6">
        <f>C25</f>
        <v>0</v>
      </c>
      <c r="E51" s="17">
        <f>SUM(B51)/(C51)</f>
        <v>0.5454545454545454</v>
      </c>
      <c r="F51" s="6">
        <f>C21</f>
        <v>93</v>
      </c>
      <c r="G51" s="18">
        <f>SUM(F51)/(C51)</f>
        <v>8.454545454545455</v>
      </c>
      <c r="H51" s="6">
        <v>0</v>
      </c>
      <c r="I51" s="6">
        <v>34</v>
      </c>
      <c r="J51" s="6"/>
      <c r="K51" s="6"/>
      <c r="L51"/>
    </row>
    <row r="52" spans="1:11" s="7" customFormat="1" ht="12.75">
      <c r="A52" s="5"/>
      <c r="B52" s="6"/>
      <c r="C52" s="6"/>
      <c r="D52" s="6"/>
      <c r="E52" s="6"/>
      <c r="F52" s="6"/>
      <c r="G52" s="6"/>
      <c r="H52" s="6"/>
      <c r="I52" s="6"/>
      <c r="J52" s="6"/>
      <c r="K52" s="6"/>
    </row>
    <row r="53" spans="1:11" s="7" customFormat="1" ht="12.75">
      <c r="A53" s="5" t="s">
        <v>52</v>
      </c>
      <c r="B53" s="6" t="s">
        <v>53</v>
      </c>
      <c r="C53" s="6" t="s">
        <v>44</v>
      </c>
      <c r="D53" s="6" t="s">
        <v>9</v>
      </c>
      <c r="E53" s="6" t="s">
        <v>45</v>
      </c>
      <c r="F53" s="6" t="s">
        <v>46</v>
      </c>
      <c r="G53" s="6"/>
      <c r="H53" s="6"/>
      <c r="I53" s="6"/>
      <c r="J53" s="6"/>
      <c r="K53" s="6"/>
    </row>
    <row r="54" spans="1:11" s="7" customFormat="1" ht="12.75">
      <c r="A54" s="7" t="s">
        <v>147</v>
      </c>
      <c r="B54" s="8">
        <v>1</v>
      </c>
      <c r="C54" s="8">
        <v>31</v>
      </c>
      <c r="D54" s="9">
        <f aca="true" t="shared" si="1" ref="D54:D59">SUM(C54)/(B54)</f>
        <v>31</v>
      </c>
      <c r="E54" s="8">
        <v>31</v>
      </c>
      <c r="F54" s="8">
        <v>0</v>
      </c>
      <c r="G54" s="8"/>
      <c r="H54" s="8"/>
      <c r="I54" s="8"/>
      <c r="J54" s="8"/>
      <c r="K54" s="8"/>
    </row>
    <row r="55" spans="1:11" s="7" customFormat="1" ht="12.75">
      <c r="A55" s="7" t="s">
        <v>161</v>
      </c>
      <c r="B55" s="8">
        <v>1</v>
      </c>
      <c r="C55" s="8">
        <v>16</v>
      </c>
      <c r="D55" s="9">
        <f t="shared" si="1"/>
        <v>16</v>
      </c>
      <c r="E55" s="8">
        <v>16</v>
      </c>
      <c r="F55" s="8">
        <v>0</v>
      </c>
      <c r="G55" s="8"/>
      <c r="H55" s="8"/>
      <c r="I55" s="8"/>
      <c r="J55" s="8"/>
      <c r="K55" s="8"/>
    </row>
    <row r="56" spans="1:12" s="7" customFormat="1" ht="12.75">
      <c r="A56" s="7" t="s">
        <v>148</v>
      </c>
      <c r="B56" s="8">
        <v>1</v>
      </c>
      <c r="C56" s="8">
        <v>2</v>
      </c>
      <c r="D56" s="9">
        <f t="shared" si="1"/>
        <v>2</v>
      </c>
      <c r="E56" s="8">
        <v>2</v>
      </c>
      <c r="F56" s="8">
        <v>0</v>
      </c>
      <c r="G56" s="8"/>
      <c r="H56" s="8"/>
      <c r="I56" s="8"/>
      <c r="J56" s="8"/>
      <c r="K56" s="8"/>
      <c r="L56"/>
    </row>
    <row r="57" spans="1:12" s="7" customFormat="1" ht="12.75">
      <c r="A57" s="7" t="s">
        <v>150</v>
      </c>
      <c r="B57" s="8">
        <v>1</v>
      </c>
      <c r="C57" s="8">
        <v>1</v>
      </c>
      <c r="D57" s="9">
        <f t="shared" si="1"/>
        <v>1</v>
      </c>
      <c r="E57" s="8">
        <v>1</v>
      </c>
      <c r="F57" s="8">
        <v>0</v>
      </c>
      <c r="G57" s="8"/>
      <c r="H57" s="8"/>
      <c r="I57" s="8"/>
      <c r="J57" s="8"/>
      <c r="K57" s="8"/>
      <c r="L57"/>
    </row>
    <row r="58" spans="1:11" ht="12.75">
      <c r="A58" s="5" t="s">
        <v>8</v>
      </c>
      <c r="B58" s="6">
        <f>SUM(B54:B57)</f>
        <v>4</v>
      </c>
      <c r="C58" s="6">
        <f>SUM(C54:C57)</f>
        <v>50</v>
      </c>
      <c r="D58" s="15">
        <f t="shared" si="1"/>
        <v>12.5</v>
      </c>
      <c r="E58" s="6">
        <v>31</v>
      </c>
      <c r="F58" s="6">
        <f>SUM(F54:F57)</f>
        <v>0</v>
      </c>
      <c r="G58" s="6"/>
      <c r="H58" s="6"/>
      <c r="I58" s="6"/>
      <c r="J58" s="6"/>
      <c r="K58" s="14"/>
    </row>
    <row r="59" spans="1:11" ht="12.75">
      <c r="A59" s="5" t="s">
        <v>91</v>
      </c>
      <c r="B59" s="6">
        <f>C23</f>
        <v>6</v>
      </c>
      <c r="C59" s="6">
        <f>C21</f>
        <v>93</v>
      </c>
      <c r="D59" s="15">
        <f t="shared" si="1"/>
        <v>15.5</v>
      </c>
      <c r="E59" s="6">
        <v>34</v>
      </c>
      <c r="F59" s="6">
        <v>0</v>
      </c>
      <c r="G59" s="6"/>
      <c r="H59" s="6"/>
      <c r="I59" s="6"/>
      <c r="J59" s="6"/>
      <c r="K59" s="14"/>
    </row>
    <row r="60" spans="1:12" ht="12.75">
      <c r="A60" s="5"/>
      <c r="B60" s="6"/>
      <c r="C60" s="6"/>
      <c r="D60" s="15"/>
      <c r="E60" s="6"/>
      <c r="F60" s="6"/>
      <c r="G60" s="6"/>
      <c r="H60" s="6"/>
      <c r="I60" s="6"/>
      <c r="J60" s="6"/>
      <c r="K60" s="14"/>
      <c r="L60" s="7"/>
    </row>
    <row r="61" spans="1:12" ht="12.75">
      <c r="A61" s="5"/>
      <c r="B61" s="6" t="s">
        <v>46</v>
      </c>
      <c r="C61" s="6" t="s">
        <v>46</v>
      </c>
      <c r="D61" s="6" t="s">
        <v>46</v>
      </c>
      <c r="E61" s="6"/>
      <c r="F61" s="6"/>
      <c r="G61" s="6"/>
      <c r="H61" s="6"/>
      <c r="I61" s="6"/>
      <c r="J61" s="6"/>
      <c r="K61" s="14"/>
      <c r="L61" s="7"/>
    </row>
    <row r="62" spans="1:12" ht="12.75">
      <c r="A62" s="5" t="s">
        <v>54</v>
      </c>
      <c r="B62" s="6" t="s">
        <v>55</v>
      </c>
      <c r="C62" s="6" t="s">
        <v>53</v>
      </c>
      <c r="D62" s="6" t="s">
        <v>56</v>
      </c>
      <c r="E62" s="6" t="s">
        <v>57</v>
      </c>
      <c r="F62" s="6" t="s">
        <v>58</v>
      </c>
      <c r="G62" s="6" t="s">
        <v>59</v>
      </c>
      <c r="H62" s="6" t="s">
        <v>60</v>
      </c>
      <c r="I62" s="6" t="s">
        <v>61</v>
      </c>
      <c r="J62" s="6"/>
      <c r="K62" s="14"/>
      <c r="L62" s="7"/>
    </row>
    <row r="63" spans="1:12" ht="12.75">
      <c r="A63" s="7" t="s">
        <v>147</v>
      </c>
      <c r="B63" s="8">
        <v>1</v>
      </c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  <c r="I63" s="8">
        <f>SUM(B63*6)+(C63*6)+(D63*6)+(E63)+(F63*2)+(G63*3)+(H63*2)</f>
        <v>6</v>
      </c>
      <c r="J63" s="8"/>
      <c r="K63" s="8"/>
      <c r="L63" s="12"/>
    </row>
    <row r="64" spans="1:12" ht="12.75">
      <c r="A64" s="7" t="s">
        <v>141</v>
      </c>
      <c r="B64" s="8">
        <v>0</v>
      </c>
      <c r="C64" s="8">
        <v>0</v>
      </c>
      <c r="D64" s="8">
        <v>1</v>
      </c>
      <c r="E64" s="8">
        <v>0</v>
      </c>
      <c r="F64" s="8">
        <v>0</v>
      </c>
      <c r="G64" s="8">
        <v>0</v>
      </c>
      <c r="H64" s="8">
        <v>0</v>
      </c>
      <c r="I64" s="8">
        <f>SUM(B64*6)+(C64*6)+(D64*6)+(E64)+(F64*2)+(G64*3)+(H64*2)</f>
        <v>6</v>
      </c>
      <c r="J64" s="8"/>
      <c r="K64" s="8"/>
      <c r="L64" s="12"/>
    </row>
    <row r="65" spans="1:12" s="7" customFormat="1" ht="12.75">
      <c r="A65" s="7" t="s">
        <v>214</v>
      </c>
      <c r="B65" s="8">
        <v>0</v>
      </c>
      <c r="C65" s="8">
        <v>0</v>
      </c>
      <c r="D65" s="8">
        <v>0</v>
      </c>
      <c r="E65" s="8">
        <v>2</v>
      </c>
      <c r="F65" s="8">
        <v>0</v>
      </c>
      <c r="G65" s="8">
        <v>0</v>
      </c>
      <c r="H65" s="8">
        <v>0</v>
      </c>
      <c r="I65" s="8">
        <f>SUM(B65*6)+(C65*6)+(D65*6)+(E65)+(F65*2)+(G65*3)+(H65*2)</f>
        <v>2</v>
      </c>
      <c r="J65" s="8"/>
      <c r="K65" s="8"/>
      <c r="L65" s="12"/>
    </row>
    <row r="66" spans="1:12" s="7" customFormat="1" ht="12.75">
      <c r="A66" s="5" t="s">
        <v>8</v>
      </c>
      <c r="B66" s="6">
        <f aca="true" t="shared" si="2" ref="B66:H66">SUM(B63:B65)</f>
        <v>1</v>
      </c>
      <c r="C66" s="6">
        <f t="shared" si="2"/>
        <v>0</v>
      </c>
      <c r="D66" s="6">
        <f t="shared" si="2"/>
        <v>1</v>
      </c>
      <c r="E66" s="6">
        <f t="shared" si="2"/>
        <v>2</v>
      </c>
      <c r="F66" s="6">
        <f t="shared" si="2"/>
        <v>0</v>
      </c>
      <c r="G66" s="6">
        <f t="shared" si="2"/>
        <v>0</v>
      </c>
      <c r="H66" s="6">
        <f t="shared" si="2"/>
        <v>0</v>
      </c>
      <c r="I66" s="6">
        <f>SUM(B66*6)+(C66*6)+(D66*6)+(E66)+(F66*2)+(G66*3)+(H66*2)</f>
        <v>14</v>
      </c>
      <c r="J66" s="6"/>
      <c r="K66" s="14"/>
      <c r="L66" s="12"/>
    </row>
    <row r="67" spans="1:12" ht="12.75">
      <c r="A67" s="5" t="s">
        <v>91</v>
      </c>
      <c r="B67" s="6">
        <f>F46</f>
        <v>2</v>
      </c>
      <c r="C67" s="6">
        <f>H51</f>
        <v>0</v>
      </c>
      <c r="D67" s="6">
        <f>SUM(F79)+(F83)+(F86)</f>
        <v>0</v>
      </c>
      <c r="E67" s="6">
        <f>B72</f>
        <v>2</v>
      </c>
      <c r="F67" s="6">
        <v>0</v>
      </c>
      <c r="G67" s="6">
        <f>E72</f>
        <v>3</v>
      </c>
      <c r="H67" s="6">
        <v>0</v>
      </c>
      <c r="I67" s="6">
        <f>SUM(B67*6)+(C67*6)+(D67*6)+(E67)+(F67*2)+(G67*3)+(H67*2)</f>
        <v>23</v>
      </c>
      <c r="J67" s="6"/>
      <c r="K67" s="14"/>
      <c r="L67" s="7"/>
    </row>
    <row r="68" spans="1:12" ht="12.75">
      <c r="A68" s="5"/>
      <c r="B68" s="6"/>
      <c r="C68" s="6"/>
      <c r="D68" s="6"/>
      <c r="E68" s="6"/>
      <c r="F68" s="6"/>
      <c r="G68" s="6"/>
      <c r="H68" s="6"/>
      <c r="I68" s="6"/>
      <c r="J68" s="6"/>
      <c r="K68" s="14"/>
      <c r="L68" s="5"/>
    </row>
    <row r="69" spans="1:12" ht="12.75">
      <c r="A69" s="5" t="s">
        <v>62</v>
      </c>
      <c r="B69" s="6" t="s">
        <v>63</v>
      </c>
      <c r="C69" s="6" t="s">
        <v>64</v>
      </c>
      <c r="D69" s="6" t="s">
        <v>50</v>
      </c>
      <c r="E69" s="6" t="s">
        <v>105</v>
      </c>
      <c r="F69" s="6" t="s">
        <v>65</v>
      </c>
      <c r="G69" s="6" t="s">
        <v>50</v>
      </c>
      <c r="H69" s="6" t="s">
        <v>45</v>
      </c>
      <c r="I69" s="6" t="s">
        <v>61</v>
      </c>
      <c r="J69" s="19" t="s">
        <v>79</v>
      </c>
      <c r="K69" s="14"/>
      <c r="L69" s="5"/>
    </row>
    <row r="70" spans="1:12" s="7" customFormat="1" ht="12.75">
      <c r="A70" s="7" t="s">
        <v>214</v>
      </c>
      <c r="B70" s="8">
        <v>2</v>
      </c>
      <c r="C70" s="8">
        <v>2</v>
      </c>
      <c r="D70" s="10">
        <f>SUM(B70/C70)</f>
        <v>1</v>
      </c>
      <c r="E70" s="20">
        <v>0</v>
      </c>
      <c r="F70" s="20">
        <v>0</v>
      </c>
      <c r="G70" s="10">
        <v>0</v>
      </c>
      <c r="H70" s="8">
        <v>0</v>
      </c>
      <c r="I70" s="8">
        <f>SUM(B70)+(E70*3)</f>
        <v>2</v>
      </c>
      <c r="J70" s="23"/>
      <c r="K70" s="8"/>
      <c r="L70" s="5"/>
    </row>
    <row r="71" spans="1:12" ht="12.75">
      <c r="A71" s="5" t="s">
        <v>8</v>
      </c>
      <c r="B71" s="6">
        <f>SUM(B70:B70)</f>
        <v>2</v>
      </c>
      <c r="C71" s="6">
        <f>SUM(C70:C70)</f>
        <v>2</v>
      </c>
      <c r="D71" s="17">
        <f>SUM(B71/C71)</f>
        <v>1</v>
      </c>
      <c r="E71" s="6">
        <f>SUM(E70:E70)</f>
        <v>0</v>
      </c>
      <c r="F71" s="6">
        <f>SUM(F70:F70)</f>
        <v>0</v>
      </c>
      <c r="G71" s="17">
        <v>0</v>
      </c>
      <c r="H71" s="6">
        <v>0</v>
      </c>
      <c r="I71" s="6">
        <f>SUM(B71)+(E71*3)</f>
        <v>2</v>
      </c>
      <c r="J71" s="19"/>
      <c r="K71" s="6"/>
      <c r="L71" s="5"/>
    </row>
    <row r="72" spans="1:12" ht="12.75">
      <c r="A72" s="5" t="s">
        <v>91</v>
      </c>
      <c r="B72" s="6">
        <v>2</v>
      </c>
      <c r="C72" s="6">
        <v>2</v>
      </c>
      <c r="D72" s="17">
        <f>SUM(B72/C72)</f>
        <v>1</v>
      </c>
      <c r="E72" s="24">
        <v>3</v>
      </c>
      <c r="F72" s="24">
        <v>4</v>
      </c>
      <c r="G72" s="17">
        <v>0</v>
      </c>
      <c r="H72" s="6">
        <v>36</v>
      </c>
      <c r="I72" s="6">
        <f>SUM(B72)+(E72*3)</f>
        <v>11</v>
      </c>
      <c r="J72" s="19" t="s">
        <v>276</v>
      </c>
      <c r="K72" s="6"/>
      <c r="L72" s="7"/>
    </row>
    <row r="73" spans="1:12" ht="12.75">
      <c r="A73" s="5"/>
      <c r="B73" s="6"/>
      <c r="C73" s="6"/>
      <c r="D73" s="6"/>
      <c r="E73" s="6"/>
      <c r="F73" s="6"/>
      <c r="G73" s="6"/>
      <c r="H73" s="6"/>
      <c r="I73" s="6"/>
      <c r="J73" s="6"/>
      <c r="K73" s="6"/>
      <c r="L73" s="7"/>
    </row>
    <row r="74" spans="1:12" ht="12.75">
      <c r="A74" s="5" t="s">
        <v>80</v>
      </c>
      <c r="B74" s="6" t="s">
        <v>81</v>
      </c>
      <c r="C74" s="6" t="s">
        <v>44</v>
      </c>
      <c r="D74" s="6" t="s">
        <v>9</v>
      </c>
      <c r="E74" s="6" t="s">
        <v>45</v>
      </c>
      <c r="F74" s="6" t="s">
        <v>46</v>
      </c>
      <c r="G74" s="6"/>
      <c r="H74" s="6"/>
      <c r="I74" s="6"/>
      <c r="J74" s="6"/>
      <c r="K74" s="6"/>
      <c r="L74" s="5"/>
    </row>
    <row r="75" spans="1:12" ht="12.75">
      <c r="A75" s="7" t="s">
        <v>148</v>
      </c>
      <c r="B75" s="8">
        <v>1</v>
      </c>
      <c r="C75" s="8">
        <v>22</v>
      </c>
      <c r="D75" s="9">
        <f>SUM(C75)/(B75)</f>
        <v>22</v>
      </c>
      <c r="E75" s="8">
        <v>22</v>
      </c>
      <c r="F75" s="8">
        <v>0</v>
      </c>
      <c r="G75" s="8"/>
      <c r="H75" s="8"/>
      <c r="I75" s="8"/>
      <c r="J75" s="8"/>
      <c r="K75" s="8"/>
      <c r="L75" s="5"/>
    </row>
    <row r="76" spans="1:12" s="7" customFormat="1" ht="12.75">
      <c r="A76" s="7" t="s">
        <v>150</v>
      </c>
      <c r="B76" s="8">
        <v>1</v>
      </c>
      <c r="C76" s="8">
        <v>15</v>
      </c>
      <c r="D76" s="9">
        <f>SUM(C76)/(B76)</f>
        <v>15</v>
      </c>
      <c r="E76" s="8">
        <v>15</v>
      </c>
      <c r="F76" s="8">
        <v>0</v>
      </c>
      <c r="G76" s="8"/>
      <c r="H76" s="8"/>
      <c r="I76" s="8"/>
      <c r="J76" s="8"/>
      <c r="K76" s="8"/>
      <c r="L76"/>
    </row>
    <row r="77" spans="1:11" ht="12.75">
      <c r="A77" s="7" t="s">
        <v>142</v>
      </c>
      <c r="B77" s="8">
        <v>1</v>
      </c>
      <c r="C77" s="8">
        <v>12</v>
      </c>
      <c r="D77" s="9">
        <f>SUM(C77)/(B77)</f>
        <v>12</v>
      </c>
      <c r="E77" s="8">
        <v>12</v>
      </c>
      <c r="F77" s="8">
        <v>0</v>
      </c>
      <c r="G77" s="8"/>
      <c r="H77" s="8"/>
      <c r="I77" s="8"/>
      <c r="J77" s="8"/>
      <c r="K77" s="8"/>
    </row>
    <row r="78" spans="1:12" s="7" customFormat="1" ht="12.75">
      <c r="A78" s="5" t="s">
        <v>8</v>
      </c>
      <c r="B78" s="6">
        <f>SUM(B75:B77)</f>
        <v>3</v>
      </c>
      <c r="C78" s="6">
        <f>SUM(C75:C77)</f>
        <v>49</v>
      </c>
      <c r="D78" s="15">
        <f>SUM(C78)/(B78)</f>
        <v>16.333333333333332</v>
      </c>
      <c r="E78" s="6">
        <v>22</v>
      </c>
      <c r="F78" s="6">
        <f>SUM(F75:F77)</f>
        <v>0</v>
      </c>
      <c r="G78" s="6"/>
      <c r="H78" s="6"/>
      <c r="I78" s="6"/>
      <c r="J78" s="6"/>
      <c r="K78" s="14"/>
      <c r="L78"/>
    </row>
    <row r="79" spans="1:12" s="7" customFormat="1" ht="12.75">
      <c r="A79" s="5" t="s">
        <v>91</v>
      </c>
      <c r="B79" s="6">
        <v>3</v>
      </c>
      <c r="C79" s="6">
        <v>27</v>
      </c>
      <c r="D79" s="15">
        <f>SUM(C79)/(B79)</f>
        <v>9</v>
      </c>
      <c r="E79" s="6">
        <v>13</v>
      </c>
      <c r="F79" s="6">
        <v>0</v>
      </c>
      <c r="G79" s="6"/>
      <c r="H79" s="6"/>
      <c r="I79" s="6"/>
      <c r="J79" s="6"/>
      <c r="K79" s="14"/>
      <c r="L79"/>
    </row>
    <row r="80" spans="1:12" s="7" customFormat="1" ht="12.75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4"/>
      <c r="L80"/>
    </row>
    <row r="81" spans="1:12" s="7" customFormat="1" ht="12.75">
      <c r="A81" s="5" t="s">
        <v>68</v>
      </c>
      <c r="B81" s="6" t="s">
        <v>82</v>
      </c>
      <c r="C81" s="6" t="s">
        <v>44</v>
      </c>
      <c r="D81" s="6" t="s">
        <v>9</v>
      </c>
      <c r="E81" s="6" t="s">
        <v>45</v>
      </c>
      <c r="F81" s="6" t="s">
        <v>46</v>
      </c>
      <c r="G81" s="12"/>
      <c r="H81" s="12"/>
      <c r="I81" s="12"/>
      <c r="J81" s="12"/>
      <c r="K81" s="14"/>
      <c r="L81"/>
    </row>
    <row r="82" spans="1:12" s="7" customFormat="1" ht="12.75">
      <c r="A82" s="5" t="s">
        <v>255</v>
      </c>
      <c r="B82" s="6"/>
      <c r="C82" s="6"/>
      <c r="D82" s="15"/>
      <c r="E82" s="6"/>
      <c r="F82" s="6"/>
      <c r="G82" s="5"/>
      <c r="H82" s="5"/>
      <c r="I82" s="5"/>
      <c r="J82" s="5"/>
      <c r="K82" s="6"/>
      <c r="L82"/>
    </row>
    <row r="83" spans="1:11" ht="12.75">
      <c r="A83" s="5" t="s">
        <v>91</v>
      </c>
      <c r="B83" s="6">
        <v>2</v>
      </c>
      <c r="C83" s="6">
        <v>21</v>
      </c>
      <c r="D83" s="15">
        <f>SUM(C83)/(B83)</f>
        <v>10.5</v>
      </c>
      <c r="E83" s="6">
        <v>12</v>
      </c>
      <c r="F83" s="6">
        <v>0</v>
      </c>
      <c r="G83" s="5"/>
      <c r="H83" s="5"/>
      <c r="I83" s="5"/>
      <c r="J83" s="5"/>
      <c r="K83" s="6"/>
    </row>
    <row r="84" spans="1:11" s="7" customFormat="1" ht="12.75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4"/>
    </row>
    <row r="85" spans="1:11" s="7" customFormat="1" ht="12.75">
      <c r="A85" s="5" t="s">
        <v>69</v>
      </c>
      <c r="B85" s="6" t="s">
        <v>83</v>
      </c>
      <c r="C85" s="6" t="s">
        <v>44</v>
      </c>
      <c r="D85" s="6" t="s">
        <v>9</v>
      </c>
      <c r="E85" s="6" t="s">
        <v>45</v>
      </c>
      <c r="F85" s="6" t="s">
        <v>46</v>
      </c>
      <c r="G85" s="12"/>
      <c r="H85" s="12"/>
      <c r="I85" s="12"/>
      <c r="J85" s="12"/>
      <c r="K85" s="14"/>
    </row>
    <row r="86" spans="1:12" ht="12.75">
      <c r="A86" s="5" t="s">
        <v>255</v>
      </c>
      <c r="B86" s="6">
        <f>B25</f>
        <v>0</v>
      </c>
      <c r="C86" s="6"/>
      <c r="D86" s="15"/>
      <c r="E86" s="6"/>
      <c r="F86" s="6"/>
      <c r="G86" s="5"/>
      <c r="H86" s="5"/>
      <c r="I86" s="5"/>
      <c r="J86" s="5"/>
      <c r="K86" s="6"/>
      <c r="L86" s="5"/>
    </row>
    <row r="87" spans="1:12" ht="12.75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4"/>
      <c r="L87" s="5"/>
    </row>
    <row r="88" spans="1:12" ht="12.75">
      <c r="A88" s="5" t="s">
        <v>70</v>
      </c>
      <c r="B88" s="6" t="s">
        <v>84</v>
      </c>
      <c r="C88" s="6" t="s">
        <v>44</v>
      </c>
      <c r="D88" s="6" t="s">
        <v>9</v>
      </c>
      <c r="E88" s="6" t="s">
        <v>45</v>
      </c>
      <c r="F88" s="6"/>
      <c r="G88" s="12"/>
      <c r="H88" s="12"/>
      <c r="I88" s="12"/>
      <c r="J88" s="12"/>
      <c r="K88" s="14"/>
      <c r="L88" s="7"/>
    </row>
    <row r="89" spans="1:12" ht="12.75">
      <c r="A89" s="7" t="s">
        <v>150</v>
      </c>
      <c r="B89" s="8">
        <v>3</v>
      </c>
      <c r="C89" s="8">
        <v>113</v>
      </c>
      <c r="D89" s="9">
        <f>SUM(C89)/(B89)</f>
        <v>37.666666666666664</v>
      </c>
      <c r="E89" s="8">
        <v>47</v>
      </c>
      <c r="F89" s="8"/>
      <c r="G89" s="7"/>
      <c r="H89" s="7"/>
      <c r="I89" s="7"/>
      <c r="J89" s="7"/>
      <c r="K89" s="8"/>
      <c r="L89" s="7"/>
    </row>
    <row r="90" spans="1:12" ht="12.75">
      <c r="A90" s="7" t="s">
        <v>141</v>
      </c>
      <c r="B90" s="8">
        <v>1</v>
      </c>
      <c r="C90" s="8">
        <v>52</v>
      </c>
      <c r="D90" s="9">
        <f>SUM(C90)/(B90)</f>
        <v>52</v>
      </c>
      <c r="E90" s="8">
        <v>52</v>
      </c>
      <c r="F90" s="8"/>
      <c r="G90" s="7"/>
      <c r="H90" s="7"/>
      <c r="I90" s="7"/>
      <c r="J90" s="7"/>
      <c r="K90" s="8"/>
      <c r="L90" s="7"/>
    </row>
    <row r="91" spans="1:12" ht="12.75">
      <c r="A91" s="7" t="s">
        <v>277</v>
      </c>
      <c r="B91" s="8">
        <v>1</v>
      </c>
      <c r="C91" s="8">
        <v>21</v>
      </c>
      <c r="D91" s="9">
        <f>SUM(C91)/(B91)</f>
        <v>21</v>
      </c>
      <c r="E91" s="1" t="s">
        <v>111</v>
      </c>
      <c r="F91" s="8"/>
      <c r="G91" s="7"/>
      <c r="H91" s="7"/>
      <c r="I91" s="7"/>
      <c r="J91" s="7"/>
      <c r="K91" s="8"/>
      <c r="L91" s="7"/>
    </row>
    <row r="92" spans="1:12" ht="12.75">
      <c r="A92" s="5" t="s">
        <v>8</v>
      </c>
      <c r="B92" s="6">
        <f>SUM(B89:B91)</f>
        <v>5</v>
      </c>
      <c r="C92" s="6">
        <f>SUM(C89:C91)</f>
        <v>186</v>
      </c>
      <c r="D92" s="15">
        <f>SUM(C92)/(B92)</f>
        <v>37.2</v>
      </c>
      <c r="E92" s="6">
        <v>52</v>
      </c>
      <c r="F92" s="6"/>
      <c r="G92" s="5"/>
      <c r="H92" s="5"/>
      <c r="I92" s="5"/>
      <c r="J92" s="5"/>
      <c r="K92" s="6"/>
      <c r="L92" s="7"/>
    </row>
    <row r="93" spans="1:12" ht="12.75">
      <c r="A93" s="5" t="s">
        <v>91</v>
      </c>
      <c r="B93" s="6">
        <f>C26</f>
        <v>2</v>
      </c>
      <c r="C93" s="6">
        <f>C27</f>
        <v>71</v>
      </c>
      <c r="D93" s="15">
        <f>SUM(C93)/(B93)</f>
        <v>35.5</v>
      </c>
      <c r="E93" s="6">
        <v>42</v>
      </c>
      <c r="F93" s="6"/>
      <c r="G93" s="5"/>
      <c r="H93" s="5"/>
      <c r="I93" s="5"/>
      <c r="J93" s="5"/>
      <c r="K93" s="6"/>
      <c r="L93" s="7"/>
    </row>
    <row r="94" spans="1:12" ht="12.75">
      <c r="A94" s="5"/>
      <c r="B94" s="5"/>
      <c r="C94" s="5"/>
      <c r="D94" s="5"/>
      <c r="E94" s="5"/>
      <c r="F94" s="5"/>
      <c r="G94" s="5"/>
      <c r="H94" s="5"/>
      <c r="I94" s="5"/>
      <c r="J94" s="5"/>
      <c r="K94" s="6"/>
      <c r="L94" s="7"/>
    </row>
    <row r="95" spans="1:12" ht="12.75">
      <c r="A95" s="5" t="s">
        <v>90</v>
      </c>
      <c r="B95" s="5"/>
      <c r="C95" s="5"/>
      <c r="D95" s="5"/>
      <c r="E95" s="5"/>
      <c r="F95" s="5"/>
      <c r="G95" s="5"/>
      <c r="H95" s="5"/>
      <c r="I95" s="5"/>
      <c r="J95" s="5"/>
      <c r="K95" s="6"/>
      <c r="L95" s="7"/>
    </row>
    <row r="96" spans="1:11" s="7" customFormat="1" ht="12.75">
      <c r="A96" s="7" t="s">
        <v>265</v>
      </c>
      <c r="K96" s="8"/>
    </row>
    <row r="97" spans="1:11" s="7" customFormat="1" ht="12.75">
      <c r="A97" s="7" t="s">
        <v>266</v>
      </c>
      <c r="K97" s="8"/>
    </row>
    <row r="98" spans="1:11" s="7" customFormat="1" ht="12.75">
      <c r="A98" s="7" t="s">
        <v>267</v>
      </c>
      <c r="K98" s="8"/>
    </row>
    <row r="99" spans="1:11" s="7" customFormat="1" ht="12.75">
      <c r="A99" s="7" t="s">
        <v>268</v>
      </c>
      <c r="K99" s="8"/>
    </row>
    <row r="100" spans="1:11" s="7" customFormat="1" ht="12.75">
      <c r="A100" s="7" t="s">
        <v>269</v>
      </c>
      <c r="K100" s="8"/>
    </row>
    <row r="101" spans="1:11" s="7" customFormat="1" ht="12.75">
      <c r="A101" s="7" t="s">
        <v>270</v>
      </c>
      <c r="K101" s="8"/>
    </row>
    <row r="102" spans="1:11" s="7" customFormat="1" ht="12.75">
      <c r="A102" s="7" t="s">
        <v>271</v>
      </c>
      <c r="K102" s="8"/>
    </row>
    <row r="104" spans="1:10" ht="12.75">
      <c r="A104" s="29" t="s">
        <v>71</v>
      </c>
      <c r="B104" s="30" t="s">
        <v>72</v>
      </c>
      <c r="C104" s="30" t="s">
        <v>117</v>
      </c>
      <c r="D104" s="30" t="s">
        <v>73</v>
      </c>
      <c r="E104" s="30" t="s">
        <v>75</v>
      </c>
      <c r="F104" s="30" t="s">
        <v>74</v>
      </c>
      <c r="G104" s="30" t="s">
        <v>76</v>
      </c>
      <c r="H104" s="30" t="s">
        <v>77</v>
      </c>
      <c r="I104" s="30" t="s">
        <v>78</v>
      </c>
      <c r="J104" s="30" t="s">
        <v>99</v>
      </c>
    </row>
    <row r="105" spans="1:10" ht="12.75">
      <c r="A105" s="59" t="s">
        <v>160</v>
      </c>
      <c r="B105" s="8">
        <v>5</v>
      </c>
      <c r="C105" s="8">
        <v>11</v>
      </c>
      <c r="D105" s="8">
        <f aca="true" t="shared" si="3" ref="D105:D122">SUM(B105:C105)</f>
        <v>16</v>
      </c>
      <c r="E105" s="8">
        <v>0</v>
      </c>
      <c r="F105" s="8">
        <v>0</v>
      </c>
      <c r="G105" s="8">
        <v>0</v>
      </c>
      <c r="H105" s="8">
        <v>0</v>
      </c>
      <c r="I105" s="8">
        <v>0</v>
      </c>
      <c r="J105" s="8">
        <v>0</v>
      </c>
    </row>
    <row r="106" spans="1:10" ht="12.75">
      <c r="A106" s="59" t="s">
        <v>141</v>
      </c>
      <c r="B106" s="8">
        <v>4</v>
      </c>
      <c r="C106" s="8">
        <v>6</v>
      </c>
      <c r="D106" s="8">
        <f t="shared" si="3"/>
        <v>10</v>
      </c>
      <c r="E106" s="8">
        <v>0</v>
      </c>
      <c r="F106" s="8">
        <v>0</v>
      </c>
      <c r="G106" s="8">
        <v>1</v>
      </c>
      <c r="H106" s="8">
        <v>1</v>
      </c>
      <c r="I106" s="8">
        <v>2</v>
      </c>
      <c r="J106" s="8">
        <v>0</v>
      </c>
    </row>
    <row r="107" spans="1:10" ht="12.75">
      <c r="A107" s="59" t="s">
        <v>150</v>
      </c>
      <c r="B107" s="8">
        <v>0</v>
      </c>
      <c r="C107" s="8">
        <v>10</v>
      </c>
      <c r="D107" s="8">
        <f t="shared" si="3"/>
        <v>10</v>
      </c>
      <c r="E107" s="8">
        <v>0</v>
      </c>
      <c r="F107" s="8">
        <v>0</v>
      </c>
      <c r="G107" s="8">
        <v>0</v>
      </c>
      <c r="H107" s="8">
        <v>0</v>
      </c>
      <c r="I107" s="8">
        <v>0</v>
      </c>
      <c r="J107" s="8">
        <v>0</v>
      </c>
    </row>
    <row r="108" spans="1:10" ht="12.75">
      <c r="A108" s="59" t="s">
        <v>210</v>
      </c>
      <c r="B108" s="8">
        <v>3</v>
      </c>
      <c r="C108" s="8">
        <v>6</v>
      </c>
      <c r="D108" s="8">
        <f t="shared" si="3"/>
        <v>9</v>
      </c>
      <c r="E108" s="8">
        <v>1</v>
      </c>
      <c r="F108" s="8">
        <v>0</v>
      </c>
      <c r="G108" s="8">
        <v>0</v>
      </c>
      <c r="H108" s="8">
        <v>0</v>
      </c>
      <c r="I108" s="8">
        <v>0</v>
      </c>
      <c r="J108" s="8">
        <v>0</v>
      </c>
    </row>
    <row r="109" spans="1:10" ht="12.75">
      <c r="A109" s="59" t="s">
        <v>147</v>
      </c>
      <c r="B109" s="8">
        <v>3</v>
      </c>
      <c r="C109" s="8">
        <v>5</v>
      </c>
      <c r="D109" s="8">
        <f t="shared" si="3"/>
        <v>8</v>
      </c>
      <c r="E109" s="8">
        <v>0</v>
      </c>
      <c r="F109" s="8">
        <v>0</v>
      </c>
      <c r="G109" s="8">
        <v>1</v>
      </c>
      <c r="H109" s="8">
        <v>0</v>
      </c>
      <c r="I109" s="8">
        <v>0</v>
      </c>
      <c r="J109" s="8">
        <v>0</v>
      </c>
    </row>
    <row r="110" spans="1:10" ht="12.75">
      <c r="A110" s="59" t="s">
        <v>146</v>
      </c>
      <c r="B110" s="8">
        <v>2</v>
      </c>
      <c r="C110" s="8">
        <v>4</v>
      </c>
      <c r="D110" s="8">
        <f t="shared" si="3"/>
        <v>6</v>
      </c>
      <c r="E110" s="8">
        <v>0</v>
      </c>
      <c r="F110" s="8">
        <v>0</v>
      </c>
      <c r="G110" s="8">
        <v>0</v>
      </c>
      <c r="H110" s="8">
        <v>0</v>
      </c>
      <c r="I110" s="8">
        <v>0</v>
      </c>
      <c r="J110" s="8">
        <v>0</v>
      </c>
    </row>
    <row r="111" spans="1:10" ht="12.75">
      <c r="A111" s="59" t="s">
        <v>162</v>
      </c>
      <c r="B111" s="8">
        <v>1</v>
      </c>
      <c r="C111" s="8">
        <v>4</v>
      </c>
      <c r="D111" s="8">
        <f t="shared" si="3"/>
        <v>5</v>
      </c>
      <c r="E111" s="8">
        <v>0</v>
      </c>
      <c r="F111" s="8">
        <v>0</v>
      </c>
      <c r="G111" s="8">
        <v>0</v>
      </c>
      <c r="H111" s="8">
        <v>0</v>
      </c>
      <c r="I111" s="8">
        <v>1</v>
      </c>
      <c r="J111" s="8">
        <v>0</v>
      </c>
    </row>
    <row r="112" spans="1:10" ht="12.75">
      <c r="A112" s="59" t="s">
        <v>161</v>
      </c>
      <c r="B112" s="8">
        <v>2</v>
      </c>
      <c r="C112" s="8">
        <v>2</v>
      </c>
      <c r="D112" s="8">
        <f t="shared" si="3"/>
        <v>4</v>
      </c>
      <c r="E112" s="8">
        <v>0</v>
      </c>
      <c r="F112" s="8">
        <v>0</v>
      </c>
      <c r="G112" s="8">
        <v>0</v>
      </c>
      <c r="H112" s="8">
        <v>0</v>
      </c>
      <c r="I112" s="8">
        <v>1</v>
      </c>
      <c r="J112" s="8">
        <v>0</v>
      </c>
    </row>
    <row r="113" spans="1:10" ht="12.75">
      <c r="A113" s="59" t="s">
        <v>164</v>
      </c>
      <c r="B113" s="8">
        <v>1</v>
      </c>
      <c r="C113" s="8">
        <v>2</v>
      </c>
      <c r="D113" s="8">
        <f t="shared" si="3"/>
        <v>3</v>
      </c>
      <c r="E113" s="8">
        <v>0</v>
      </c>
      <c r="F113" s="8">
        <v>0</v>
      </c>
      <c r="G113" s="8">
        <v>0</v>
      </c>
      <c r="H113" s="8">
        <v>0</v>
      </c>
      <c r="I113" s="8">
        <v>0</v>
      </c>
      <c r="J113" s="8">
        <v>0</v>
      </c>
    </row>
    <row r="114" spans="1:10" ht="12.75">
      <c r="A114" s="59" t="s">
        <v>168</v>
      </c>
      <c r="B114" s="8">
        <v>1</v>
      </c>
      <c r="C114" s="8">
        <v>2</v>
      </c>
      <c r="D114" s="8">
        <f t="shared" si="3"/>
        <v>3</v>
      </c>
      <c r="E114" s="8">
        <v>0</v>
      </c>
      <c r="F114" s="8">
        <v>0</v>
      </c>
      <c r="G114" s="8">
        <v>0</v>
      </c>
      <c r="H114" s="8">
        <v>0</v>
      </c>
      <c r="I114" s="8">
        <v>0</v>
      </c>
      <c r="J114" s="8">
        <v>0</v>
      </c>
    </row>
    <row r="115" spans="1:10" ht="12.75">
      <c r="A115" s="59" t="s">
        <v>163</v>
      </c>
      <c r="B115" s="8">
        <v>0</v>
      </c>
      <c r="C115" s="8">
        <v>3</v>
      </c>
      <c r="D115" s="8">
        <f t="shared" si="3"/>
        <v>3</v>
      </c>
      <c r="E115" s="8">
        <v>0</v>
      </c>
      <c r="F115" s="8">
        <v>0</v>
      </c>
      <c r="G115" s="8">
        <v>0</v>
      </c>
      <c r="H115" s="8">
        <v>0</v>
      </c>
      <c r="I115" s="8">
        <v>0</v>
      </c>
      <c r="J115" s="8">
        <v>0</v>
      </c>
    </row>
    <row r="116" spans="1:10" ht="12.75">
      <c r="A116" s="59" t="s">
        <v>165</v>
      </c>
      <c r="B116" s="8">
        <v>1</v>
      </c>
      <c r="C116" s="8">
        <v>1</v>
      </c>
      <c r="D116" s="8">
        <f t="shared" si="3"/>
        <v>2</v>
      </c>
      <c r="E116" s="8">
        <v>0</v>
      </c>
      <c r="F116" s="8">
        <v>0</v>
      </c>
      <c r="G116" s="8">
        <v>0</v>
      </c>
      <c r="H116" s="8">
        <v>0</v>
      </c>
      <c r="I116" s="8">
        <v>0</v>
      </c>
      <c r="J116" s="8">
        <v>0</v>
      </c>
    </row>
    <row r="117" spans="1:10" ht="12.75">
      <c r="A117" s="59" t="s">
        <v>166</v>
      </c>
      <c r="B117" s="8">
        <v>0</v>
      </c>
      <c r="C117" s="8">
        <v>2</v>
      </c>
      <c r="D117" s="8">
        <f t="shared" si="3"/>
        <v>2</v>
      </c>
      <c r="E117" s="8">
        <v>0</v>
      </c>
      <c r="F117" s="8">
        <v>1</v>
      </c>
      <c r="G117" s="8">
        <v>0</v>
      </c>
      <c r="H117" s="8">
        <v>2</v>
      </c>
      <c r="I117" s="8">
        <v>0</v>
      </c>
      <c r="J117" s="8">
        <v>0</v>
      </c>
    </row>
    <row r="118" spans="1:10" ht="12.75">
      <c r="A118" s="59" t="s">
        <v>256</v>
      </c>
      <c r="B118" s="8">
        <v>0</v>
      </c>
      <c r="C118" s="8">
        <v>2</v>
      </c>
      <c r="D118" s="8">
        <f t="shared" si="3"/>
        <v>2</v>
      </c>
      <c r="E118" s="8">
        <v>0</v>
      </c>
      <c r="F118" s="8">
        <v>0</v>
      </c>
      <c r="G118" s="8">
        <v>0</v>
      </c>
      <c r="H118" s="8">
        <v>0</v>
      </c>
      <c r="I118" s="8">
        <v>0</v>
      </c>
      <c r="J118" s="8">
        <v>0</v>
      </c>
    </row>
    <row r="119" spans="1:10" ht="12.75">
      <c r="A119" s="59" t="s">
        <v>264</v>
      </c>
      <c r="B119" s="8">
        <v>1</v>
      </c>
      <c r="C119" s="8">
        <v>0</v>
      </c>
      <c r="D119" s="8">
        <f t="shared" si="3"/>
        <v>1</v>
      </c>
      <c r="E119" s="8">
        <v>0</v>
      </c>
      <c r="F119" s="8">
        <v>0</v>
      </c>
      <c r="G119" s="8">
        <v>0</v>
      </c>
      <c r="H119" s="8">
        <v>0</v>
      </c>
      <c r="I119" s="8">
        <v>0</v>
      </c>
      <c r="J119" s="8">
        <v>0</v>
      </c>
    </row>
    <row r="120" spans="1:10" ht="12.75">
      <c r="A120" s="59" t="s">
        <v>142</v>
      </c>
      <c r="B120" s="8">
        <v>0</v>
      </c>
      <c r="C120" s="8">
        <v>1</v>
      </c>
      <c r="D120" s="8">
        <f t="shared" si="3"/>
        <v>1</v>
      </c>
      <c r="E120" s="8">
        <v>0</v>
      </c>
      <c r="F120" s="8">
        <v>0</v>
      </c>
      <c r="G120" s="8">
        <v>0</v>
      </c>
      <c r="H120" s="8">
        <v>0</v>
      </c>
      <c r="I120" s="8">
        <v>0</v>
      </c>
      <c r="J120" s="8">
        <v>0</v>
      </c>
    </row>
    <row r="121" spans="1:10" ht="12.75">
      <c r="A121" s="59" t="s">
        <v>227</v>
      </c>
      <c r="B121" s="8">
        <v>0</v>
      </c>
      <c r="C121" s="8">
        <v>1</v>
      </c>
      <c r="D121" s="8">
        <f t="shared" si="3"/>
        <v>1</v>
      </c>
      <c r="E121" s="8">
        <v>0</v>
      </c>
      <c r="F121" s="8">
        <v>0</v>
      </c>
      <c r="G121" s="8">
        <v>0</v>
      </c>
      <c r="H121" s="8">
        <v>0</v>
      </c>
      <c r="I121" s="8">
        <v>0</v>
      </c>
      <c r="J121" s="8">
        <v>0</v>
      </c>
    </row>
    <row r="122" spans="1:10" ht="12.75">
      <c r="A122" s="59" t="s">
        <v>167</v>
      </c>
      <c r="B122" s="8">
        <v>0</v>
      </c>
      <c r="C122" s="8">
        <v>1</v>
      </c>
      <c r="D122" s="8">
        <f t="shared" si="3"/>
        <v>1</v>
      </c>
      <c r="E122" s="8">
        <v>0</v>
      </c>
      <c r="F122" s="8">
        <v>0</v>
      </c>
      <c r="G122" s="8">
        <v>0</v>
      </c>
      <c r="H122" s="8">
        <v>1</v>
      </c>
      <c r="I122" s="8">
        <v>0</v>
      </c>
      <c r="J122" s="8">
        <v>0</v>
      </c>
    </row>
    <row r="123" spans="1:10" ht="12.75">
      <c r="A123" s="29" t="s">
        <v>8</v>
      </c>
      <c r="B123" s="30">
        <f aca="true" t="shared" si="4" ref="B123:J123">SUM(B105:B122)</f>
        <v>24</v>
      </c>
      <c r="C123" s="30">
        <f t="shared" si="4"/>
        <v>63</v>
      </c>
      <c r="D123" s="30">
        <f t="shared" si="4"/>
        <v>87</v>
      </c>
      <c r="E123" s="30">
        <f t="shared" si="4"/>
        <v>1</v>
      </c>
      <c r="F123" s="30">
        <f t="shared" si="4"/>
        <v>1</v>
      </c>
      <c r="G123" s="30">
        <f t="shared" si="4"/>
        <v>2</v>
      </c>
      <c r="H123" s="30">
        <f t="shared" si="4"/>
        <v>4</v>
      </c>
      <c r="I123" s="30">
        <f t="shared" si="4"/>
        <v>4</v>
      </c>
      <c r="J123" s="30">
        <f t="shared" si="4"/>
        <v>0</v>
      </c>
    </row>
  </sheetData>
  <sheetProtection/>
  <printOptions/>
  <pageMargins left="0.3" right="0.3" top="0.25" bottom="0.25" header="0.5" footer="0.5"/>
  <pageSetup horizontalDpi="600" verticalDpi="600" orientation="portrait" r:id="rId1"/>
  <rowBreaks count="2" manualBreakCount="2">
    <brk id="52" max="255" man="1"/>
    <brk id="103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L123"/>
  <sheetViews>
    <sheetView zoomScale="175" zoomScaleNormal="175" zoomScalePageLayoutView="0" workbookViewId="0" topLeftCell="A1">
      <selection activeCell="A2" sqref="A2"/>
    </sheetView>
  </sheetViews>
  <sheetFormatPr defaultColWidth="9.140625" defaultRowHeight="12.75"/>
  <cols>
    <col min="1" max="1" width="21.421875" style="0" customWidth="1"/>
    <col min="2" max="3" width="5.7109375" style="0" bestFit="1" customWidth="1"/>
    <col min="4" max="4" width="5.421875" style="0" bestFit="1" customWidth="1"/>
    <col min="5" max="5" width="5.7109375" style="0" bestFit="1" customWidth="1"/>
    <col min="6" max="6" width="5.140625" style="0" bestFit="1" customWidth="1"/>
    <col min="7" max="7" width="5.421875" style="0" bestFit="1" customWidth="1"/>
    <col min="8" max="8" width="6.00390625" style="0" bestFit="1" customWidth="1"/>
    <col min="9" max="9" width="3.7109375" style="0" bestFit="1" customWidth="1"/>
    <col min="10" max="10" width="3.7109375" style="0" customWidth="1"/>
    <col min="11" max="11" width="3.421875" style="1" bestFit="1" customWidth="1"/>
  </cols>
  <sheetData>
    <row r="1" spans="1:10" ht="18.75">
      <c r="A1" s="2" t="s">
        <v>135</v>
      </c>
      <c r="B1" s="3"/>
      <c r="C1" s="3"/>
      <c r="D1" s="3"/>
      <c r="E1" s="3"/>
      <c r="F1" s="3"/>
      <c r="G1" s="3"/>
      <c r="H1" s="3"/>
      <c r="I1" s="3"/>
      <c r="J1" s="3"/>
    </row>
    <row r="2" spans="2:11" s="12" customFormat="1" ht="12"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1" s="12" customFormat="1" ht="12">
      <c r="A3" s="5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/>
      <c r="G3" s="6"/>
      <c r="H3" s="6" t="s">
        <v>8</v>
      </c>
      <c r="I3" s="6"/>
      <c r="J3" s="6"/>
      <c r="K3" s="14"/>
    </row>
    <row r="4" spans="1:10" ht="12.75">
      <c r="A4" t="s">
        <v>10</v>
      </c>
      <c r="B4" s="1">
        <v>0</v>
      </c>
      <c r="C4" s="1">
        <v>0</v>
      </c>
      <c r="D4" s="1">
        <v>8</v>
      </c>
      <c r="E4" s="1">
        <v>0</v>
      </c>
      <c r="F4" s="1"/>
      <c r="G4" s="1"/>
      <c r="H4" s="1">
        <f>SUM(B4:G4)</f>
        <v>8</v>
      </c>
      <c r="I4" s="25"/>
      <c r="J4" s="1"/>
    </row>
    <row r="5" spans="1:10" ht="12.75">
      <c r="A5" t="s">
        <v>93</v>
      </c>
      <c r="B5" s="1">
        <v>7</v>
      </c>
      <c r="C5" s="1">
        <v>21</v>
      </c>
      <c r="D5" s="1">
        <v>21</v>
      </c>
      <c r="E5" s="1">
        <v>0</v>
      </c>
      <c r="F5" s="1"/>
      <c r="G5" s="1"/>
      <c r="H5" s="1">
        <f>SUM(B5:G5)</f>
        <v>49</v>
      </c>
      <c r="I5" s="25"/>
      <c r="J5" s="1"/>
    </row>
    <row r="6" spans="2:11" s="12" customFormat="1" ht="12">
      <c r="B6" s="14"/>
      <c r="C6" s="14"/>
      <c r="D6" s="14"/>
      <c r="E6" s="14"/>
      <c r="F6" s="14"/>
      <c r="G6" s="14"/>
      <c r="H6" s="14"/>
      <c r="I6" s="14"/>
      <c r="J6" s="14"/>
      <c r="K6" s="14"/>
    </row>
    <row r="7" spans="1:11" s="12" customFormat="1" ht="12">
      <c r="A7" s="5" t="s">
        <v>86</v>
      </c>
      <c r="B7" s="6" t="s">
        <v>87</v>
      </c>
      <c r="C7" s="6" t="s">
        <v>94</v>
      </c>
      <c r="D7" s="6"/>
      <c r="E7" s="6"/>
      <c r="F7" s="6"/>
      <c r="G7" s="6"/>
      <c r="H7" s="6"/>
      <c r="I7" s="6"/>
      <c r="J7" s="6"/>
      <c r="K7" s="14"/>
    </row>
    <row r="8" spans="1:11" ht="12.75">
      <c r="A8" s="7" t="s">
        <v>16</v>
      </c>
      <c r="B8" s="8">
        <f>SUM(B9:B11)</f>
        <v>11</v>
      </c>
      <c r="C8" s="8">
        <f>SUM(C9:C11)</f>
        <v>17</v>
      </c>
      <c r="D8" s="8"/>
      <c r="E8" s="8"/>
      <c r="F8" s="8"/>
      <c r="G8" s="8"/>
      <c r="H8" s="8"/>
      <c r="I8" s="8"/>
      <c r="J8" s="8"/>
      <c r="K8" s="8"/>
    </row>
    <row r="9" spans="1:11" ht="12.75">
      <c r="A9" s="7" t="s">
        <v>17</v>
      </c>
      <c r="B9" s="8">
        <v>8</v>
      </c>
      <c r="C9" s="8">
        <v>10</v>
      </c>
      <c r="D9" s="8"/>
      <c r="E9" s="8"/>
      <c r="F9" s="8"/>
      <c r="G9" s="8"/>
      <c r="H9" s="8"/>
      <c r="I9" s="8"/>
      <c r="J9" s="8"/>
      <c r="K9" s="8"/>
    </row>
    <row r="10" spans="1:11" ht="12.75">
      <c r="A10" s="7" t="s">
        <v>18</v>
      </c>
      <c r="B10" s="8">
        <v>3</v>
      </c>
      <c r="C10" s="8">
        <v>6</v>
      </c>
      <c r="D10" s="8"/>
      <c r="E10" s="8"/>
      <c r="F10" s="8"/>
      <c r="G10" s="8"/>
      <c r="H10" s="8"/>
      <c r="I10" s="8"/>
      <c r="J10" s="8"/>
      <c r="K10" s="8"/>
    </row>
    <row r="11" spans="1:11" ht="12.75">
      <c r="A11" s="7" t="s">
        <v>19</v>
      </c>
      <c r="B11" s="8">
        <v>0</v>
      </c>
      <c r="C11" s="8">
        <v>1</v>
      </c>
      <c r="D11" s="8"/>
      <c r="E11" s="8"/>
      <c r="F11" s="8"/>
      <c r="G11" s="8"/>
      <c r="H11" s="8"/>
      <c r="I11" s="8"/>
      <c r="J11" s="8"/>
      <c r="K11" s="8"/>
    </row>
    <row r="12" spans="1:11" ht="12.75">
      <c r="A12" s="7" t="s">
        <v>20</v>
      </c>
      <c r="B12" s="8">
        <v>9</v>
      </c>
      <c r="C12" s="8">
        <v>12</v>
      </c>
      <c r="D12" s="8"/>
      <c r="E12" s="8"/>
      <c r="F12" s="8"/>
      <c r="G12" s="8"/>
      <c r="H12" s="8"/>
      <c r="I12" s="8"/>
      <c r="J12" s="8"/>
      <c r="K12" s="8"/>
    </row>
    <row r="13" spans="1:11" ht="12.75">
      <c r="A13" s="7" t="s">
        <v>21</v>
      </c>
      <c r="B13" s="8">
        <v>3</v>
      </c>
      <c r="C13" s="8">
        <v>4</v>
      </c>
      <c r="D13" s="8"/>
      <c r="E13" s="8"/>
      <c r="F13" s="8"/>
      <c r="G13" s="8"/>
      <c r="H13" s="8"/>
      <c r="I13" s="8"/>
      <c r="J13" s="8"/>
      <c r="K13" s="8"/>
    </row>
    <row r="14" spans="1:11" ht="12.75">
      <c r="A14" s="7" t="s">
        <v>22</v>
      </c>
      <c r="B14" s="10">
        <f>SUM(B13/B12)</f>
        <v>0.3333333333333333</v>
      </c>
      <c r="C14" s="10">
        <f>SUM(C13/C12)</f>
        <v>0.3333333333333333</v>
      </c>
      <c r="D14" s="8"/>
      <c r="E14" s="8"/>
      <c r="F14" s="8"/>
      <c r="G14" s="8"/>
      <c r="H14" s="8"/>
      <c r="I14" s="8"/>
      <c r="J14" s="8"/>
      <c r="K14" s="8"/>
    </row>
    <row r="15" spans="1:11" ht="12.75">
      <c r="A15" s="7" t="s">
        <v>23</v>
      </c>
      <c r="B15" s="8">
        <v>1</v>
      </c>
      <c r="C15" s="8">
        <v>4</v>
      </c>
      <c r="D15" s="8"/>
      <c r="E15" s="8"/>
      <c r="F15" s="8"/>
      <c r="G15" s="8"/>
      <c r="H15" s="8"/>
      <c r="I15" s="8"/>
      <c r="J15" s="8"/>
      <c r="K15" s="8"/>
    </row>
    <row r="16" spans="1:11" ht="12.75">
      <c r="A16" s="7" t="s">
        <v>24</v>
      </c>
      <c r="B16" s="8">
        <v>0</v>
      </c>
      <c r="C16" s="8">
        <v>3</v>
      </c>
      <c r="D16" s="8"/>
      <c r="E16" s="8"/>
      <c r="F16" s="8"/>
      <c r="G16" s="8"/>
      <c r="H16" s="8"/>
      <c r="I16" s="8"/>
      <c r="J16" s="8"/>
      <c r="K16" s="8"/>
    </row>
    <row r="17" spans="1:11" ht="12.75">
      <c r="A17" s="7" t="s">
        <v>25</v>
      </c>
      <c r="B17" s="10">
        <f>SUM(B16)/(B15)</f>
        <v>0</v>
      </c>
      <c r="C17" s="10">
        <f>SUM(C16)/(C15)</f>
        <v>0.75</v>
      </c>
      <c r="D17" s="8"/>
      <c r="E17" s="8"/>
      <c r="F17" s="8"/>
      <c r="G17" s="8"/>
      <c r="H17" s="8"/>
      <c r="I17" s="8"/>
      <c r="J17" s="8"/>
      <c r="K17" s="8"/>
    </row>
    <row r="18" spans="1:11" ht="12.75">
      <c r="A18" s="7" t="s">
        <v>26</v>
      </c>
      <c r="B18" s="8">
        <f>SUM(B19)+(B24)</f>
        <v>49</v>
      </c>
      <c r="C18" s="8">
        <f>SUM(C19)+(C24)</f>
        <v>56</v>
      </c>
      <c r="D18" s="8"/>
      <c r="E18" s="8"/>
      <c r="F18" s="8"/>
      <c r="G18" s="8"/>
      <c r="H18" s="8"/>
      <c r="I18" s="8"/>
      <c r="J18" s="8"/>
      <c r="K18" s="8"/>
    </row>
    <row r="19" spans="1:11" ht="12.75">
      <c r="A19" s="7" t="s">
        <v>27</v>
      </c>
      <c r="B19" s="8">
        <v>33</v>
      </c>
      <c r="C19" s="8">
        <v>42</v>
      </c>
      <c r="D19" s="8"/>
      <c r="E19" s="8"/>
      <c r="F19" s="8"/>
      <c r="G19" s="8"/>
      <c r="H19" s="8"/>
      <c r="I19" s="8"/>
      <c r="J19" s="8"/>
      <c r="K19" s="8"/>
    </row>
    <row r="20" spans="1:11" ht="12.75">
      <c r="A20" s="7" t="s">
        <v>28</v>
      </c>
      <c r="B20" s="8">
        <v>128</v>
      </c>
      <c r="C20" s="8">
        <v>214</v>
      </c>
      <c r="D20" s="8"/>
      <c r="E20" s="8"/>
      <c r="F20" s="8"/>
      <c r="G20" s="8"/>
      <c r="H20" s="8"/>
      <c r="I20" s="8"/>
      <c r="J20" s="8"/>
      <c r="K20" s="8"/>
    </row>
    <row r="21" spans="1:11" ht="12.75">
      <c r="A21" s="7" t="s">
        <v>29</v>
      </c>
      <c r="B21" s="8">
        <v>94</v>
      </c>
      <c r="C21" s="8">
        <v>155</v>
      </c>
      <c r="D21" s="8"/>
      <c r="E21" s="8"/>
      <c r="F21" s="8"/>
      <c r="G21" s="8"/>
      <c r="H21" s="8"/>
      <c r="I21" s="8"/>
      <c r="J21" s="8"/>
      <c r="K21" s="8"/>
    </row>
    <row r="22" spans="1:11" ht="12.75">
      <c r="A22" s="7" t="s">
        <v>30</v>
      </c>
      <c r="B22" s="8">
        <f>SUM(B20)+(B21)</f>
        <v>222</v>
      </c>
      <c r="C22" s="8">
        <f>SUM(C20)+(C21)</f>
        <v>369</v>
      </c>
      <c r="D22" s="8"/>
      <c r="E22" s="8"/>
      <c r="F22" s="8"/>
      <c r="G22" s="8"/>
      <c r="H22" s="8"/>
      <c r="I22" s="8"/>
      <c r="J22" s="8"/>
      <c r="K22" s="8"/>
    </row>
    <row r="23" spans="1:11" ht="12.75">
      <c r="A23" s="7" t="s">
        <v>31</v>
      </c>
      <c r="B23" s="8">
        <v>6</v>
      </c>
      <c r="C23" s="8">
        <v>9</v>
      </c>
      <c r="D23" s="8"/>
      <c r="E23" s="8"/>
      <c r="F23" s="8"/>
      <c r="G23" s="8"/>
      <c r="H23" s="8"/>
      <c r="I23" s="8"/>
      <c r="J23" s="8"/>
      <c r="K23" s="8"/>
    </row>
    <row r="24" spans="1:11" ht="12.75">
      <c r="A24" s="7" t="s">
        <v>32</v>
      </c>
      <c r="B24" s="8">
        <v>16</v>
      </c>
      <c r="C24" s="8">
        <v>14</v>
      </c>
      <c r="D24" s="8"/>
      <c r="E24" s="8"/>
      <c r="F24" s="8"/>
      <c r="G24" s="8"/>
      <c r="H24" s="8"/>
      <c r="I24" s="8"/>
      <c r="J24" s="8"/>
      <c r="K24" s="8"/>
    </row>
    <row r="25" spans="1:11" ht="12.75">
      <c r="A25" s="7" t="s">
        <v>33</v>
      </c>
      <c r="B25" s="8">
        <v>3</v>
      </c>
      <c r="C25" s="8">
        <v>0</v>
      </c>
      <c r="D25" s="8"/>
      <c r="E25" s="8"/>
      <c r="F25" s="8"/>
      <c r="G25" s="8"/>
      <c r="H25" s="8"/>
      <c r="I25" s="8"/>
      <c r="J25" s="8"/>
      <c r="K25" s="8"/>
    </row>
    <row r="26" spans="1:11" ht="12.75">
      <c r="A26" s="7" t="s">
        <v>34</v>
      </c>
      <c r="B26" s="8">
        <v>6</v>
      </c>
      <c r="C26" s="8">
        <v>3</v>
      </c>
      <c r="D26" s="8"/>
      <c r="E26" s="8"/>
      <c r="F26" s="8"/>
      <c r="G26" s="8"/>
      <c r="H26" s="8"/>
      <c r="I26" s="8"/>
      <c r="J26" s="8"/>
      <c r="K26" s="8"/>
    </row>
    <row r="27" spans="1:11" ht="12.75">
      <c r="A27" s="7" t="s">
        <v>35</v>
      </c>
      <c r="B27" s="8">
        <v>232</v>
      </c>
      <c r="C27" s="8">
        <v>125</v>
      </c>
      <c r="D27" s="8"/>
      <c r="E27" s="8"/>
      <c r="F27" s="8"/>
      <c r="G27" s="8"/>
      <c r="H27" s="8"/>
      <c r="I27" s="8"/>
      <c r="J27" s="8"/>
      <c r="K27" s="8"/>
    </row>
    <row r="28" spans="1:11" ht="12.75">
      <c r="A28" s="7" t="s">
        <v>36</v>
      </c>
      <c r="B28" s="9">
        <f>SUM(B27/B26)</f>
        <v>38.666666666666664</v>
      </c>
      <c r="C28" s="9">
        <f>SUM(C27/C26)</f>
        <v>41.666666666666664</v>
      </c>
      <c r="D28" s="9"/>
      <c r="E28" s="9"/>
      <c r="F28" s="9"/>
      <c r="G28" s="9"/>
      <c r="H28" s="9"/>
      <c r="I28" s="9"/>
      <c r="J28" s="9"/>
      <c r="K28" s="8"/>
    </row>
    <row r="29" spans="1:11" ht="12.75">
      <c r="A29" s="7" t="s">
        <v>37</v>
      </c>
      <c r="B29" s="8">
        <v>1</v>
      </c>
      <c r="C29" s="8">
        <v>1</v>
      </c>
      <c r="D29" s="8"/>
      <c r="E29" s="8"/>
      <c r="F29" s="8"/>
      <c r="G29" s="8"/>
      <c r="H29" s="8"/>
      <c r="I29" s="8"/>
      <c r="J29" s="8"/>
      <c r="K29" s="8"/>
    </row>
    <row r="30" spans="1:11" ht="12.75">
      <c r="A30" s="7" t="s">
        <v>38</v>
      </c>
      <c r="B30" s="8">
        <v>1</v>
      </c>
      <c r="C30" s="8">
        <v>0</v>
      </c>
      <c r="D30" s="8"/>
      <c r="E30" s="8"/>
      <c r="F30" s="8"/>
      <c r="G30" s="8"/>
      <c r="H30" s="8"/>
      <c r="I30" s="8"/>
      <c r="J30" s="8"/>
      <c r="K30" s="8"/>
    </row>
    <row r="31" spans="1:11" ht="12.75">
      <c r="A31" s="7" t="s">
        <v>39</v>
      </c>
      <c r="B31" s="8">
        <v>11</v>
      </c>
      <c r="C31" s="8">
        <v>4</v>
      </c>
      <c r="D31" s="8"/>
      <c r="E31" s="8"/>
      <c r="F31" s="8"/>
      <c r="G31" s="8"/>
      <c r="H31" s="8"/>
      <c r="I31" s="8"/>
      <c r="J31" s="8"/>
      <c r="K31" s="8"/>
    </row>
    <row r="32" spans="1:11" ht="12.75">
      <c r="A32" s="7" t="s">
        <v>40</v>
      </c>
      <c r="B32" s="8">
        <v>97</v>
      </c>
      <c r="C32" s="8">
        <v>35</v>
      </c>
      <c r="D32" s="8"/>
      <c r="E32" s="8"/>
      <c r="F32" s="8"/>
      <c r="G32" s="8"/>
      <c r="H32" s="8"/>
      <c r="I32" s="8"/>
      <c r="J32" s="8"/>
      <c r="K32" s="8"/>
    </row>
    <row r="33" spans="1:11" ht="12.75">
      <c r="A33" s="7" t="s">
        <v>41</v>
      </c>
      <c r="B33" s="56" t="s">
        <v>291</v>
      </c>
      <c r="C33" s="56" t="s">
        <v>292</v>
      </c>
      <c r="D33" s="11"/>
      <c r="E33" s="11"/>
      <c r="F33" s="11"/>
      <c r="G33" s="11"/>
      <c r="H33" s="11"/>
      <c r="I33" s="11"/>
      <c r="J33" s="11"/>
      <c r="K33" s="8"/>
    </row>
    <row r="34" spans="1:11" ht="12.75">
      <c r="A34" s="7" t="s">
        <v>89</v>
      </c>
      <c r="B34" s="8">
        <v>0</v>
      </c>
      <c r="C34" s="8">
        <v>0</v>
      </c>
      <c r="D34" s="8"/>
      <c r="E34" s="8"/>
      <c r="F34" s="8"/>
      <c r="G34" s="8"/>
      <c r="H34" s="8"/>
      <c r="I34" s="8"/>
      <c r="J34" s="8"/>
      <c r="K34" s="8"/>
    </row>
    <row r="35" spans="1:11" ht="12.75">
      <c r="A35" s="12"/>
      <c r="B35" s="14"/>
      <c r="C35" s="14"/>
      <c r="D35" s="14"/>
      <c r="E35" s="14"/>
      <c r="F35" s="14"/>
      <c r="G35" s="14"/>
      <c r="H35" s="14"/>
      <c r="I35" s="14"/>
      <c r="J35" s="14"/>
      <c r="K35" s="14"/>
    </row>
    <row r="36" spans="1:11" ht="12.75">
      <c r="A36" s="5" t="s">
        <v>42</v>
      </c>
      <c r="B36" s="6" t="s">
        <v>43</v>
      </c>
      <c r="C36" s="6" t="s">
        <v>44</v>
      </c>
      <c r="D36" s="6" t="s">
        <v>9</v>
      </c>
      <c r="E36" s="6" t="s">
        <v>45</v>
      </c>
      <c r="F36" s="6" t="s">
        <v>46</v>
      </c>
      <c r="G36" s="6"/>
      <c r="H36" s="6"/>
      <c r="I36" s="6"/>
      <c r="J36" s="6"/>
      <c r="K36" s="14"/>
    </row>
    <row r="37" spans="1:11" ht="12.75">
      <c r="A37" s="7" t="s">
        <v>142</v>
      </c>
      <c r="B37" s="8">
        <v>12</v>
      </c>
      <c r="C37" s="8">
        <v>57</v>
      </c>
      <c r="D37" s="9">
        <f aca="true" t="shared" si="0" ref="D37:D44">SUM(C37)/(B37)</f>
        <v>4.75</v>
      </c>
      <c r="E37" s="8">
        <v>11</v>
      </c>
      <c r="F37" s="8">
        <v>0</v>
      </c>
      <c r="G37" s="8"/>
      <c r="H37" s="8"/>
      <c r="I37" s="8"/>
      <c r="J37" s="8"/>
      <c r="K37" s="8"/>
    </row>
    <row r="38" spans="1:11" ht="12.75">
      <c r="A38" s="7" t="s">
        <v>143</v>
      </c>
      <c r="B38" s="8">
        <v>10</v>
      </c>
      <c r="C38" s="8">
        <v>49</v>
      </c>
      <c r="D38" s="9">
        <f t="shared" si="0"/>
        <v>4.9</v>
      </c>
      <c r="E38" s="8">
        <v>13</v>
      </c>
      <c r="F38" s="8">
        <v>0</v>
      </c>
      <c r="G38" s="8"/>
      <c r="H38" s="8"/>
      <c r="I38" s="8"/>
      <c r="J38" s="8"/>
      <c r="K38" s="8"/>
    </row>
    <row r="39" spans="1:11" ht="12.75">
      <c r="A39" s="7" t="s">
        <v>141</v>
      </c>
      <c r="B39" s="8">
        <v>5</v>
      </c>
      <c r="C39" s="8">
        <v>17</v>
      </c>
      <c r="D39" s="9">
        <f t="shared" si="0"/>
        <v>3.4</v>
      </c>
      <c r="E39" s="8">
        <v>14</v>
      </c>
      <c r="F39" s="8">
        <v>0</v>
      </c>
      <c r="G39" s="8"/>
      <c r="H39" s="8"/>
      <c r="I39" s="8"/>
      <c r="J39" s="8"/>
      <c r="K39" s="8"/>
    </row>
    <row r="40" spans="1:11" ht="12.75">
      <c r="A40" s="7" t="s">
        <v>140</v>
      </c>
      <c r="B40" s="8">
        <v>4</v>
      </c>
      <c r="C40" s="8">
        <v>9</v>
      </c>
      <c r="D40" s="9">
        <f t="shared" si="0"/>
        <v>2.25</v>
      </c>
      <c r="E40" s="8">
        <v>4</v>
      </c>
      <c r="F40" s="8">
        <v>0</v>
      </c>
      <c r="G40" s="8"/>
      <c r="H40" s="8"/>
      <c r="I40" s="8"/>
      <c r="J40" s="8"/>
      <c r="K40" s="8"/>
    </row>
    <row r="41" spans="1:12" s="7" customFormat="1" ht="12.75">
      <c r="A41" s="7" t="s">
        <v>160</v>
      </c>
      <c r="B41" s="8">
        <v>1</v>
      </c>
      <c r="C41" s="8">
        <v>2</v>
      </c>
      <c r="D41" s="9">
        <f t="shared" si="0"/>
        <v>2</v>
      </c>
      <c r="E41" s="8">
        <v>2</v>
      </c>
      <c r="F41" s="8">
        <v>0</v>
      </c>
      <c r="G41" s="8"/>
      <c r="H41" s="8"/>
      <c r="I41" s="8"/>
      <c r="J41" s="8"/>
      <c r="K41" s="8"/>
      <c r="L41"/>
    </row>
    <row r="42" spans="1:12" s="22" customFormat="1" ht="12.75">
      <c r="A42" s="7" t="s">
        <v>147</v>
      </c>
      <c r="B42" s="8">
        <v>1</v>
      </c>
      <c r="C42" s="8">
        <v>-6</v>
      </c>
      <c r="D42" s="9">
        <f t="shared" si="0"/>
        <v>-6</v>
      </c>
      <c r="E42" s="1" t="s">
        <v>111</v>
      </c>
      <c r="F42" s="8">
        <v>0</v>
      </c>
      <c r="G42" s="8"/>
      <c r="H42" s="8"/>
      <c r="I42" s="8"/>
      <c r="J42" s="8"/>
      <c r="K42" s="8"/>
      <c r="L42"/>
    </row>
    <row r="43" spans="1:12" s="22" customFormat="1" ht="12.75">
      <c r="A43" s="5" t="s">
        <v>8</v>
      </c>
      <c r="B43" s="6">
        <f>SUM(B37:B42)</f>
        <v>33</v>
      </c>
      <c r="C43" s="6">
        <f>SUM(C37:C42)</f>
        <v>128</v>
      </c>
      <c r="D43" s="15">
        <f t="shared" si="0"/>
        <v>3.878787878787879</v>
      </c>
      <c r="E43" s="6">
        <v>14</v>
      </c>
      <c r="F43" s="6">
        <f>SUM(F37:F42)</f>
        <v>0</v>
      </c>
      <c r="G43" s="6"/>
      <c r="H43" s="6"/>
      <c r="I43" s="6"/>
      <c r="J43" s="6"/>
      <c r="K43" s="6"/>
      <c r="L43"/>
    </row>
    <row r="44" spans="1:12" ht="12.75">
      <c r="A44" s="5" t="s">
        <v>93</v>
      </c>
      <c r="B44" s="6">
        <f>C19</f>
        <v>42</v>
      </c>
      <c r="C44" s="6">
        <f>C20</f>
        <v>214</v>
      </c>
      <c r="D44" s="15">
        <f t="shared" si="0"/>
        <v>5.095238095238095</v>
      </c>
      <c r="E44" s="6" t="s">
        <v>293</v>
      </c>
      <c r="F44" s="6">
        <v>4</v>
      </c>
      <c r="G44" s="6"/>
      <c r="H44" s="6"/>
      <c r="I44" s="6"/>
      <c r="J44" s="6"/>
      <c r="K44" s="6"/>
      <c r="L44" s="7"/>
    </row>
    <row r="45" spans="1:12" s="7" customFormat="1" ht="12.75">
      <c r="A45" s="5"/>
      <c r="B45" s="6"/>
      <c r="C45" s="6"/>
      <c r="D45" s="6"/>
      <c r="E45" s="6"/>
      <c r="F45" s="6"/>
      <c r="G45" s="6"/>
      <c r="H45" s="6"/>
      <c r="I45" s="6"/>
      <c r="J45" s="6"/>
      <c r="K45" s="6"/>
      <c r="L45" s="22"/>
    </row>
    <row r="46" spans="1:12" s="7" customFormat="1" ht="12.75">
      <c r="A46" s="5" t="s">
        <v>47</v>
      </c>
      <c r="B46" s="6" t="s">
        <v>48</v>
      </c>
      <c r="C46" s="6" t="s">
        <v>43</v>
      </c>
      <c r="D46" s="6" t="s">
        <v>49</v>
      </c>
      <c r="E46" s="6" t="s">
        <v>50</v>
      </c>
      <c r="F46" s="6" t="s">
        <v>44</v>
      </c>
      <c r="G46" s="6" t="s">
        <v>51</v>
      </c>
      <c r="H46" s="6" t="s">
        <v>46</v>
      </c>
      <c r="I46" s="6" t="s">
        <v>45</v>
      </c>
      <c r="J46" s="6"/>
      <c r="K46" s="6"/>
      <c r="L46" s="22"/>
    </row>
    <row r="47" spans="1:12" s="7" customFormat="1" ht="12.75">
      <c r="A47" s="7" t="s">
        <v>143</v>
      </c>
      <c r="B47" s="8">
        <v>6</v>
      </c>
      <c r="C47" s="8">
        <v>16</v>
      </c>
      <c r="D47" s="8">
        <v>3</v>
      </c>
      <c r="E47" s="10">
        <f>SUM(B47)/(C47)</f>
        <v>0.375</v>
      </c>
      <c r="F47" s="8">
        <v>94</v>
      </c>
      <c r="G47" s="16">
        <f>SUM(F47)/(C47)</f>
        <v>5.875</v>
      </c>
      <c r="H47" s="8">
        <v>1</v>
      </c>
      <c r="I47" s="8">
        <v>38</v>
      </c>
      <c r="J47" s="8"/>
      <c r="K47" s="8"/>
      <c r="L47"/>
    </row>
    <row r="48" spans="1:12" ht="12.75">
      <c r="A48" s="5" t="s">
        <v>8</v>
      </c>
      <c r="B48" s="6">
        <f>SUM(B47:B47)</f>
        <v>6</v>
      </c>
      <c r="C48" s="6">
        <f>SUM(C47:C47)</f>
        <v>16</v>
      </c>
      <c r="D48" s="6">
        <f>SUM(D47:D47)</f>
        <v>3</v>
      </c>
      <c r="E48" s="17">
        <f>SUM(B48)/(C48)</f>
        <v>0.375</v>
      </c>
      <c r="F48" s="6">
        <f>SUM(F47:F47)</f>
        <v>94</v>
      </c>
      <c r="G48" s="18">
        <f>SUM(F48)/(C48)</f>
        <v>5.875</v>
      </c>
      <c r="H48" s="6">
        <f>SUM(H47:H47)</f>
        <v>1</v>
      </c>
      <c r="I48" s="6">
        <v>38</v>
      </c>
      <c r="J48" s="6"/>
      <c r="K48" s="6"/>
      <c r="L48" s="7"/>
    </row>
    <row r="49" spans="1:12" ht="12.75">
      <c r="A49" s="5" t="s">
        <v>93</v>
      </c>
      <c r="B49" s="6">
        <f>C23</f>
        <v>9</v>
      </c>
      <c r="C49" s="6">
        <f>C24</f>
        <v>14</v>
      </c>
      <c r="D49" s="6">
        <f>C25</f>
        <v>0</v>
      </c>
      <c r="E49" s="17">
        <f>SUM(B49)/(C49)</f>
        <v>0.6428571428571429</v>
      </c>
      <c r="F49" s="6">
        <f>C21</f>
        <v>155</v>
      </c>
      <c r="G49" s="18">
        <f>SUM(F49)/(C49)</f>
        <v>11.071428571428571</v>
      </c>
      <c r="H49" s="6">
        <v>2</v>
      </c>
      <c r="I49" s="6">
        <v>48</v>
      </c>
      <c r="J49" s="6"/>
      <c r="K49" s="6"/>
      <c r="L49" s="7"/>
    </row>
    <row r="50" spans="1:12" ht="12.75">
      <c r="A50" s="5"/>
      <c r="B50" s="6"/>
      <c r="C50" s="6"/>
      <c r="D50" s="6"/>
      <c r="E50" s="6"/>
      <c r="F50" s="6"/>
      <c r="G50" s="6"/>
      <c r="H50" s="6"/>
      <c r="I50" s="6"/>
      <c r="J50" s="6"/>
      <c r="K50" s="6"/>
      <c r="L50" s="7"/>
    </row>
    <row r="51" spans="1:12" s="7" customFormat="1" ht="12.75">
      <c r="A51" s="5" t="s">
        <v>52</v>
      </c>
      <c r="B51" s="6" t="s">
        <v>53</v>
      </c>
      <c r="C51" s="6" t="s">
        <v>44</v>
      </c>
      <c r="D51" s="6" t="s">
        <v>9</v>
      </c>
      <c r="E51" s="6" t="s">
        <v>45</v>
      </c>
      <c r="F51" s="6" t="s">
        <v>46</v>
      </c>
      <c r="G51" s="6"/>
      <c r="H51" s="6"/>
      <c r="I51" s="6"/>
      <c r="J51" s="6"/>
      <c r="K51" s="6"/>
      <c r="L51"/>
    </row>
    <row r="52" spans="1:12" s="7" customFormat="1" ht="12.75">
      <c r="A52" s="7" t="s">
        <v>146</v>
      </c>
      <c r="B52" s="8">
        <v>4</v>
      </c>
      <c r="C52" s="8">
        <v>50</v>
      </c>
      <c r="D52" s="9">
        <f>SUM(C52)/(B52)</f>
        <v>12.5</v>
      </c>
      <c r="E52" s="1" t="s">
        <v>294</v>
      </c>
      <c r="F52" s="8">
        <v>1</v>
      </c>
      <c r="G52" s="8"/>
      <c r="H52" s="8"/>
      <c r="I52" s="8"/>
      <c r="J52" s="8"/>
      <c r="K52" s="8"/>
      <c r="L52"/>
    </row>
    <row r="53" spans="1:12" s="7" customFormat="1" ht="12.75">
      <c r="A53" s="7" t="s">
        <v>147</v>
      </c>
      <c r="B53" s="8">
        <v>1</v>
      </c>
      <c r="C53" s="8">
        <v>38</v>
      </c>
      <c r="D53" s="9">
        <f>SUM(C53)/(B53)</f>
        <v>38</v>
      </c>
      <c r="E53" s="8">
        <v>38</v>
      </c>
      <c r="F53" s="8">
        <v>0</v>
      </c>
      <c r="G53" s="8"/>
      <c r="H53" s="8"/>
      <c r="I53" s="8"/>
      <c r="J53" s="8"/>
      <c r="K53" s="8"/>
      <c r="L53"/>
    </row>
    <row r="54" spans="1:12" ht="12.75">
      <c r="A54" s="7" t="s">
        <v>141</v>
      </c>
      <c r="B54" s="8">
        <v>1</v>
      </c>
      <c r="C54" s="8">
        <v>6</v>
      </c>
      <c r="D54" s="9">
        <f>SUM(C54)/(B54)</f>
        <v>6</v>
      </c>
      <c r="E54" s="8">
        <v>6</v>
      </c>
      <c r="F54" s="8">
        <v>0</v>
      </c>
      <c r="G54" s="8"/>
      <c r="H54" s="8"/>
      <c r="I54" s="8"/>
      <c r="J54" s="8"/>
      <c r="K54" s="8"/>
      <c r="L54" s="7"/>
    </row>
    <row r="55" spans="1:12" ht="12.75">
      <c r="A55" s="5" t="s">
        <v>8</v>
      </c>
      <c r="B55" s="6">
        <f>SUM(B52:B54)</f>
        <v>6</v>
      </c>
      <c r="C55" s="6">
        <f>SUM(C52:C54)</f>
        <v>94</v>
      </c>
      <c r="D55" s="15">
        <f>SUM(C55)/(B55)</f>
        <v>15.666666666666666</v>
      </c>
      <c r="E55" s="6">
        <v>38</v>
      </c>
      <c r="F55" s="6">
        <f>SUM(F52:F54)</f>
        <v>1</v>
      </c>
      <c r="G55" s="6"/>
      <c r="H55" s="6"/>
      <c r="I55" s="6"/>
      <c r="J55" s="6"/>
      <c r="K55" s="14"/>
      <c r="L55" s="7"/>
    </row>
    <row r="56" spans="1:12" ht="12.75">
      <c r="A56" s="5" t="s">
        <v>93</v>
      </c>
      <c r="B56" s="6">
        <f>C23</f>
        <v>9</v>
      </c>
      <c r="C56" s="6">
        <f>C21</f>
        <v>155</v>
      </c>
      <c r="D56" s="15">
        <f>SUM(C56)/(B56)</f>
        <v>17.22222222222222</v>
      </c>
      <c r="E56" s="6">
        <v>48</v>
      </c>
      <c r="F56" s="6">
        <v>2</v>
      </c>
      <c r="G56" s="6"/>
      <c r="H56" s="6"/>
      <c r="I56" s="6"/>
      <c r="J56" s="6"/>
      <c r="K56" s="14"/>
      <c r="L56" s="12"/>
    </row>
    <row r="57" spans="1:12" ht="12.75">
      <c r="A57" s="5"/>
      <c r="B57" s="6"/>
      <c r="C57" s="6"/>
      <c r="D57" s="15"/>
      <c r="E57" s="6"/>
      <c r="F57" s="6"/>
      <c r="G57" s="6"/>
      <c r="H57" s="6"/>
      <c r="I57" s="6"/>
      <c r="J57" s="6"/>
      <c r="K57" s="14"/>
      <c r="L57" s="12"/>
    </row>
    <row r="58" spans="1:12" ht="12.75">
      <c r="A58" s="5"/>
      <c r="B58" s="6" t="s">
        <v>46</v>
      </c>
      <c r="C58" s="6" t="s">
        <v>46</v>
      </c>
      <c r="D58" s="6" t="s">
        <v>46</v>
      </c>
      <c r="E58" s="6"/>
      <c r="F58" s="6"/>
      <c r="G58" s="6"/>
      <c r="H58" s="6"/>
      <c r="I58" s="6"/>
      <c r="J58" s="6"/>
      <c r="K58" s="14"/>
      <c r="L58" s="12"/>
    </row>
    <row r="59" spans="1:12" s="7" customFormat="1" ht="12.75">
      <c r="A59" s="5" t="s">
        <v>54</v>
      </c>
      <c r="B59" s="6" t="s">
        <v>55</v>
      </c>
      <c r="C59" s="6" t="s">
        <v>53</v>
      </c>
      <c r="D59" s="6" t="s">
        <v>56</v>
      </c>
      <c r="E59" s="6" t="s">
        <v>57</v>
      </c>
      <c r="F59" s="6" t="s">
        <v>58</v>
      </c>
      <c r="G59" s="6" t="s">
        <v>59</v>
      </c>
      <c r="H59" s="6" t="s">
        <v>60</v>
      </c>
      <c r="I59" s="6" t="s">
        <v>61</v>
      </c>
      <c r="J59" s="6"/>
      <c r="K59" s="14"/>
      <c r="L59" s="12"/>
    </row>
    <row r="60" spans="1:11" s="7" customFormat="1" ht="12.75">
      <c r="A60" s="7" t="s">
        <v>146</v>
      </c>
      <c r="B60" s="8">
        <v>0</v>
      </c>
      <c r="C60" s="8">
        <v>1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  <c r="I60" s="8">
        <f>SUM(B60*6)+(C60*6)+(D60*6)+(E60)+(F60*2)+(G60*3)+(H60*2)</f>
        <v>6</v>
      </c>
      <c r="J60" s="8"/>
      <c r="K60" s="8"/>
    </row>
    <row r="61" spans="1:12" ht="12.75">
      <c r="A61" s="7" t="s">
        <v>143</v>
      </c>
      <c r="B61" s="8">
        <v>0</v>
      </c>
      <c r="C61" s="8">
        <v>0</v>
      </c>
      <c r="D61" s="8">
        <v>0</v>
      </c>
      <c r="E61" s="8">
        <v>0</v>
      </c>
      <c r="F61" s="8">
        <v>1</v>
      </c>
      <c r="G61" s="8">
        <v>0</v>
      </c>
      <c r="H61" s="8">
        <v>0</v>
      </c>
      <c r="I61" s="8">
        <f>SUM(B61*6)+(C61*6)+(D61*6)+(E61)+(F61*2)+(G61*3)+(H61*2)</f>
        <v>2</v>
      </c>
      <c r="J61" s="8"/>
      <c r="K61" s="8"/>
      <c r="L61" s="5"/>
    </row>
    <row r="62" spans="1:12" ht="12.75">
      <c r="A62" s="5" t="s">
        <v>8</v>
      </c>
      <c r="B62" s="6">
        <f aca="true" t="shared" si="1" ref="B62:H62">SUM(B60:B61)</f>
        <v>0</v>
      </c>
      <c r="C62" s="6">
        <f t="shared" si="1"/>
        <v>1</v>
      </c>
      <c r="D62" s="6">
        <f t="shared" si="1"/>
        <v>0</v>
      </c>
      <c r="E62" s="6">
        <f t="shared" si="1"/>
        <v>0</v>
      </c>
      <c r="F62" s="6">
        <f t="shared" si="1"/>
        <v>1</v>
      </c>
      <c r="G62" s="6">
        <f t="shared" si="1"/>
        <v>0</v>
      </c>
      <c r="H62" s="6">
        <f t="shared" si="1"/>
        <v>0</v>
      </c>
      <c r="I62" s="6">
        <f>SUM(B62*6)+(C62*6)+(D62*6)+(E62)+(F62*2)+(G62*3)+(H62*2)</f>
        <v>8</v>
      </c>
      <c r="J62" s="6"/>
      <c r="K62" s="14"/>
      <c r="L62" s="5"/>
    </row>
    <row r="63" spans="1:12" s="7" customFormat="1" ht="12.75">
      <c r="A63" s="5" t="s">
        <v>93</v>
      </c>
      <c r="B63" s="6">
        <f>F44</f>
        <v>4</v>
      </c>
      <c r="C63" s="6">
        <f>H49</f>
        <v>2</v>
      </c>
      <c r="D63" s="6">
        <f>SUM(F74)+(F79)+(F83)</f>
        <v>1</v>
      </c>
      <c r="E63" s="6">
        <f>B67</f>
        <v>7</v>
      </c>
      <c r="F63" s="6">
        <v>0</v>
      </c>
      <c r="G63" s="6">
        <f>E67</f>
        <v>0</v>
      </c>
      <c r="H63" s="6">
        <v>0</v>
      </c>
      <c r="I63" s="6">
        <f>SUM(B63*6)+(C63*6)+(D63*6)+(E63)+(F63*2)+(G63*3)+(H63*2)</f>
        <v>49</v>
      </c>
      <c r="J63" s="6"/>
      <c r="K63" s="14"/>
      <c r="L63" s="5"/>
    </row>
    <row r="64" spans="1:11" s="7" customFormat="1" ht="12.75">
      <c r="A64" s="5"/>
      <c r="B64" s="6"/>
      <c r="C64" s="6"/>
      <c r="D64" s="6"/>
      <c r="E64" s="6"/>
      <c r="F64" s="6"/>
      <c r="G64" s="6"/>
      <c r="H64" s="6"/>
      <c r="I64" s="6"/>
      <c r="J64" s="6"/>
      <c r="K64" s="14"/>
    </row>
    <row r="65" spans="1:11" s="7" customFormat="1" ht="12.75">
      <c r="A65" s="5" t="s">
        <v>62</v>
      </c>
      <c r="B65" s="6" t="s">
        <v>63</v>
      </c>
      <c r="C65" s="6" t="s">
        <v>64</v>
      </c>
      <c r="D65" s="6" t="s">
        <v>50</v>
      </c>
      <c r="E65" s="6" t="s">
        <v>105</v>
      </c>
      <c r="F65" s="6" t="s">
        <v>65</v>
      </c>
      <c r="G65" s="6" t="s">
        <v>50</v>
      </c>
      <c r="H65" s="6" t="s">
        <v>45</v>
      </c>
      <c r="I65" s="6" t="s">
        <v>61</v>
      </c>
      <c r="J65" s="19" t="s">
        <v>79</v>
      </c>
      <c r="K65" s="14"/>
    </row>
    <row r="66" spans="1:12" ht="12.75">
      <c r="A66" s="5" t="s">
        <v>8</v>
      </c>
      <c r="B66" s="6">
        <v>0</v>
      </c>
      <c r="C66" s="6">
        <v>0</v>
      </c>
      <c r="D66" s="17">
        <v>0</v>
      </c>
      <c r="E66" s="6">
        <v>0</v>
      </c>
      <c r="F66" s="6">
        <v>0</v>
      </c>
      <c r="G66" s="17">
        <v>0</v>
      </c>
      <c r="H66" s="6">
        <v>0</v>
      </c>
      <c r="I66" s="6">
        <f>SUM(B66)+(E66*3)</f>
        <v>0</v>
      </c>
      <c r="J66" s="19"/>
      <c r="K66" s="6"/>
      <c r="L66" s="7"/>
    </row>
    <row r="67" spans="1:12" ht="12.75">
      <c r="A67" s="5" t="s">
        <v>93</v>
      </c>
      <c r="B67" s="6">
        <v>7</v>
      </c>
      <c r="C67" s="6">
        <v>7</v>
      </c>
      <c r="D67" s="17">
        <f>SUM(B67/C67)</f>
        <v>1</v>
      </c>
      <c r="E67" s="24">
        <v>0</v>
      </c>
      <c r="F67" s="24">
        <v>1</v>
      </c>
      <c r="G67" s="17">
        <v>0</v>
      </c>
      <c r="H67" s="6">
        <v>0</v>
      </c>
      <c r="I67" s="6">
        <f>SUM(B67)+(E67*3)</f>
        <v>7</v>
      </c>
      <c r="J67" s="19" t="s">
        <v>295</v>
      </c>
      <c r="K67" s="6"/>
      <c r="L67" s="5"/>
    </row>
    <row r="68" spans="1:12" ht="12.75">
      <c r="A68" s="5"/>
      <c r="B68" s="6"/>
      <c r="C68" s="6"/>
      <c r="D68" s="6"/>
      <c r="E68" s="6"/>
      <c r="F68" s="6"/>
      <c r="G68" s="6"/>
      <c r="H68" s="6"/>
      <c r="I68" s="6"/>
      <c r="J68" s="6"/>
      <c r="K68" s="6"/>
      <c r="L68" s="5"/>
    </row>
    <row r="69" spans="1:12" s="12" customFormat="1" ht="12.75">
      <c r="A69" s="5" t="s">
        <v>80</v>
      </c>
      <c r="B69" s="6" t="s">
        <v>81</v>
      </c>
      <c r="C69" s="6" t="s">
        <v>44</v>
      </c>
      <c r="D69" s="6" t="s">
        <v>9</v>
      </c>
      <c r="E69" s="6" t="s">
        <v>45</v>
      </c>
      <c r="F69" s="6" t="s">
        <v>46</v>
      </c>
      <c r="G69" s="6"/>
      <c r="H69" s="6"/>
      <c r="I69" s="6"/>
      <c r="J69" s="6"/>
      <c r="K69" s="6"/>
      <c r="L69"/>
    </row>
    <row r="70" spans="1:12" s="12" customFormat="1" ht="12.75">
      <c r="A70" s="7" t="s">
        <v>147</v>
      </c>
      <c r="B70" s="8">
        <v>3</v>
      </c>
      <c r="C70" s="8">
        <v>28</v>
      </c>
      <c r="D70" s="9">
        <f>SUM(C70)/(B70)</f>
        <v>9.333333333333334</v>
      </c>
      <c r="E70" s="8">
        <v>14</v>
      </c>
      <c r="F70" s="8">
        <v>0</v>
      </c>
      <c r="G70" s="8"/>
      <c r="H70" s="8"/>
      <c r="I70" s="8"/>
      <c r="J70" s="8"/>
      <c r="K70" s="8"/>
      <c r="L70"/>
    </row>
    <row r="71" spans="1:12" s="12" customFormat="1" ht="12.75">
      <c r="A71" s="7" t="s">
        <v>146</v>
      </c>
      <c r="B71" s="8">
        <v>1</v>
      </c>
      <c r="C71" s="8">
        <v>23</v>
      </c>
      <c r="D71" s="9">
        <f>SUM(C71)/(B71)</f>
        <v>23</v>
      </c>
      <c r="E71" s="8">
        <v>23</v>
      </c>
      <c r="F71" s="8">
        <v>0</v>
      </c>
      <c r="G71" s="8"/>
      <c r="H71" s="8"/>
      <c r="I71" s="8"/>
      <c r="J71" s="8"/>
      <c r="K71" s="8"/>
      <c r="L71" s="7"/>
    </row>
    <row r="72" spans="1:12" s="12" customFormat="1" ht="12.75">
      <c r="A72" s="7" t="s">
        <v>141</v>
      </c>
      <c r="B72" s="8">
        <v>1</v>
      </c>
      <c r="C72" s="8">
        <v>8</v>
      </c>
      <c r="D72" s="9">
        <f>SUM(C72)/(B72)</f>
        <v>8</v>
      </c>
      <c r="E72" s="8">
        <v>8</v>
      </c>
      <c r="F72" s="8">
        <v>0</v>
      </c>
      <c r="G72" s="8"/>
      <c r="H72" s="8"/>
      <c r="I72" s="8"/>
      <c r="J72" s="8"/>
      <c r="K72" s="8"/>
      <c r="L72"/>
    </row>
    <row r="73" spans="1:12" s="12" customFormat="1" ht="12.75">
      <c r="A73" s="5" t="s">
        <v>8</v>
      </c>
      <c r="B73" s="6">
        <f>SUM(B70:B72)</f>
        <v>5</v>
      </c>
      <c r="C73" s="6">
        <f>SUM(C70:C72)</f>
        <v>59</v>
      </c>
      <c r="D73" s="15">
        <f>SUM(C73)/(B73)</f>
        <v>11.8</v>
      </c>
      <c r="E73" s="6">
        <v>23</v>
      </c>
      <c r="F73" s="6">
        <f>SUM(F70:F72)</f>
        <v>0</v>
      </c>
      <c r="G73" s="6"/>
      <c r="H73" s="6"/>
      <c r="I73" s="6"/>
      <c r="J73" s="6"/>
      <c r="K73" s="14"/>
      <c r="L73"/>
    </row>
    <row r="74" spans="1:12" s="7" customFormat="1" ht="12.75">
      <c r="A74" s="5" t="s">
        <v>93</v>
      </c>
      <c r="B74" s="6">
        <v>0</v>
      </c>
      <c r="C74" s="6">
        <v>0</v>
      </c>
      <c r="D74" s="15">
        <v>0</v>
      </c>
      <c r="E74" s="6">
        <v>0</v>
      </c>
      <c r="F74" s="6">
        <v>0</v>
      </c>
      <c r="G74" s="6"/>
      <c r="H74" s="6"/>
      <c r="I74" s="6"/>
      <c r="J74" s="6"/>
      <c r="K74" s="14"/>
      <c r="L74"/>
    </row>
    <row r="75" spans="1:12" s="7" customFormat="1" ht="12.7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4"/>
      <c r="L75"/>
    </row>
    <row r="76" spans="1:12" s="7" customFormat="1" ht="12.75">
      <c r="A76" s="5" t="s">
        <v>68</v>
      </c>
      <c r="B76" s="6" t="s">
        <v>82</v>
      </c>
      <c r="C76" s="6" t="s">
        <v>44</v>
      </c>
      <c r="D76" s="6" t="s">
        <v>9</v>
      </c>
      <c r="E76" s="6" t="s">
        <v>45</v>
      </c>
      <c r="F76" s="6" t="s">
        <v>46</v>
      </c>
      <c r="G76" s="12"/>
      <c r="H76" s="12"/>
      <c r="I76" s="12"/>
      <c r="J76" s="12"/>
      <c r="K76" s="14"/>
      <c r="L76"/>
    </row>
    <row r="77" spans="1:12" s="7" customFormat="1" ht="12.75">
      <c r="A77" s="7" t="s">
        <v>147</v>
      </c>
      <c r="B77" s="8">
        <v>1</v>
      </c>
      <c r="C77" s="8">
        <v>0</v>
      </c>
      <c r="D77" s="9">
        <f>SUM(C77)/(B77)</f>
        <v>0</v>
      </c>
      <c r="E77" s="8">
        <v>0</v>
      </c>
      <c r="F77" s="8">
        <v>0</v>
      </c>
      <c r="K77" s="8"/>
      <c r="L77"/>
    </row>
    <row r="78" spans="1:12" ht="12.75">
      <c r="A78" s="5" t="s">
        <v>8</v>
      </c>
      <c r="B78" s="6">
        <f>SUM(B77:B77)</f>
        <v>1</v>
      </c>
      <c r="C78" s="6">
        <f>SUM(C77:C77)</f>
        <v>0</v>
      </c>
      <c r="D78" s="15">
        <f>SUM(C78)/(B78)</f>
        <v>0</v>
      </c>
      <c r="E78" s="6">
        <v>0</v>
      </c>
      <c r="F78" s="6">
        <f>SUM(F77:F77)</f>
        <v>0</v>
      </c>
      <c r="G78" s="5"/>
      <c r="H78" s="5"/>
      <c r="I78" s="5"/>
      <c r="J78" s="5"/>
      <c r="K78" s="6"/>
      <c r="L78" s="5"/>
    </row>
    <row r="79" spans="1:12" ht="12.75">
      <c r="A79" s="5" t="s">
        <v>93</v>
      </c>
      <c r="B79" s="6">
        <v>1</v>
      </c>
      <c r="C79" s="6">
        <v>0</v>
      </c>
      <c r="D79" s="15">
        <f>SUM(C79)/(B79)</f>
        <v>0</v>
      </c>
      <c r="E79" s="6">
        <v>0</v>
      </c>
      <c r="F79" s="6">
        <v>0</v>
      </c>
      <c r="G79" s="5"/>
      <c r="H79" s="5"/>
      <c r="I79" s="5"/>
      <c r="J79" s="5"/>
      <c r="K79" s="6"/>
      <c r="L79" s="5"/>
    </row>
    <row r="80" spans="1:12" ht="12.75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4"/>
      <c r="L80" s="5"/>
    </row>
    <row r="81" spans="1:11" s="7" customFormat="1" ht="12.75">
      <c r="A81" s="5" t="s">
        <v>69</v>
      </c>
      <c r="B81" s="6" t="s">
        <v>83</v>
      </c>
      <c r="C81" s="6" t="s">
        <v>44</v>
      </c>
      <c r="D81" s="6" t="s">
        <v>9</v>
      </c>
      <c r="E81" s="6" t="s">
        <v>45</v>
      </c>
      <c r="F81" s="6" t="s">
        <v>46</v>
      </c>
      <c r="G81" s="12"/>
      <c r="H81" s="12"/>
      <c r="I81" s="12"/>
      <c r="J81" s="12"/>
      <c r="K81" s="14"/>
    </row>
    <row r="82" spans="1:11" s="7" customFormat="1" ht="12.75">
      <c r="A82" s="5" t="s">
        <v>8</v>
      </c>
      <c r="B82" s="6">
        <v>0</v>
      </c>
      <c r="C82" s="6">
        <v>0</v>
      </c>
      <c r="D82" s="15">
        <v>0</v>
      </c>
      <c r="E82" s="6">
        <v>0</v>
      </c>
      <c r="F82" s="6">
        <v>0</v>
      </c>
      <c r="G82" s="5"/>
      <c r="H82" s="5"/>
      <c r="I82" s="5"/>
      <c r="J82" s="5"/>
      <c r="K82" s="6"/>
    </row>
    <row r="83" spans="1:11" s="7" customFormat="1" ht="12.75">
      <c r="A83" s="5" t="s">
        <v>93</v>
      </c>
      <c r="B83" s="6">
        <f>B25</f>
        <v>3</v>
      </c>
      <c r="C83" s="6">
        <v>46</v>
      </c>
      <c r="D83" s="15">
        <f>SUM(C83)/(B83)</f>
        <v>15.333333333333334</v>
      </c>
      <c r="E83" s="6" t="s">
        <v>296</v>
      </c>
      <c r="F83" s="6">
        <v>1</v>
      </c>
      <c r="G83" s="5"/>
      <c r="H83" s="5"/>
      <c r="I83" s="5"/>
      <c r="J83" s="5"/>
      <c r="K83" s="6"/>
    </row>
    <row r="84" spans="1:11" s="7" customFormat="1" ht="12.75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4"/>
    </row>
    <row r="85" spans="1:11" s="7" customFormat="1" ht="12.75">
      <c r="A85" s="5" t="s">
        <v>70</v>
      </c>
      <c r="B85" s="6" t="s">
        <v>84</v>
      </c>
      <c r="C85" s="6" t="s">
        <v>44</v>
      </c>
      <c r="D85" s="6" t="s">
        <v>9</v>
      </c>
      <c r="E85" s="6" t="s">
        <v>45</v>
      </c>
      <c r="F85" s="6"/>
      <c r="G85" s="12"/>
      <c r="H85" s="12"/>
      <c r="I85" s="12"/>
      <c r="J85" s="12"/>
      <c r="K85" s="14"/>
    </row>
    <row r="86" spans="1:11" s="7" customFormat="1" ht="12.75">
      <c r="A86" s="7" t="s">
        <v>150</v>
      </c>
      <c r="B86" s="8">
        <v>4</v>
      </c>
      <c r="C86" s="8">
        <v>157</v>
      </c>
      <c r="D86" s="9">
        <f>SUM(C86)/(B86)</f>
        <v>39.25</v>
      </c>
      <c r="E86" s="8">
        <v>50</v>
      </c>
      <c r="F86" s="8"/>
      <c r="K86" s="8"/>
    </row>
    <row r="87" spans="1:12" ht="12.75">
      <c r="A87" s="7" t="s">
        <v>141</v>
      </c>
      <c r="B87" s="8">
        <v>2</v>
      </c>
      <c r="C87" s="8">
        <v>75</v>
      </c>
      <c r="D87" s="9">
        <f>SUM(C87)/(B87)</f>
        <v>37.5</v>
      </c>
      <c r="E87" s="8">
        <v>52</v>
      </c>
      <c r="F87" s="8"/>
      <c r="G87" s="7"/>
      <c r="H87" s="7"/>
      <c r="I87" s="7"/>
      <c r="J87" s="7"/>
      <c r="K87" s="8"/>
      <c r="L87" s="12"/>
    </row>
    <row r="88" spans="1:12" ht="12.75">
      <c r="A88" s="5" t="s">
        <v>8</v>
      </c>
      <c r="B88" s="6">
        <f>SUM(B86:B87)</f>
        <v>6</v>
      </c>
      <c r="C88" s="6">
        <f>SUM(C86:C87)</f>
        <v>232</v>
      </c>
      <c r="D88" s="15">
        <f>SUM(C88)/(B88)</f>
        <v>38.666666666666664</v>
      </c>
      <c r="E88" s="6">
        <v>52</v>
      </c>
      <c r="F88" s="6"/>
      <c r="G88" s="5"/>
      <c r="H88" s="5"/>
      <c r="I88" s="5"/>
      <c r="J88" s="5"/>
      <c r="K88" s="6"/>
      <c r="L88" s="12"/>
    </row>
    <row r="89" spans="1:11" ht="12.75">
      <c r="A89" s="5" t="s">
        <v>93</v>
      </c>
      <c r="B89" s="6">
        <f>C26</f>
        <v>3</v>
      </c>
      <c r="C89" s="6">
        <f>C27</f>
        <v>125</v>
      </c>
      <c r="D89" s="15">
        <f>SUM(C89)/(B89)</f>
        <v>41.666666666666664</v>
      </c>
      <c r="E89" s="6">
        <v>55</v>
      </c>
      <c r="F89" s="6"/>
      <c r="G89" s="5"/>
      <c r="H89" s="5"/>
      <c r="I89" s="5"/>
      <c r="J89" s="5"/>
      <c r="K89" s="6"/>
    </row>
    <row r="90" spans="1:11" ht="12.75">
      <c r="A90" s="5"/>
      <c r="B90" s="5"/>
      <c r="C90" s="5"/>
      <c r="D90" s="5"/>
      <c r="E90" s="5"/>
      <c r="F90" s="5"/>
      <c r="G90" s="5"/>
      <c r="H90" s="5"/>
      <c r="I90" s="5"/>
      <c r="J90" s="5"/>
      <c r="K90" s="6"/>
    </row>
    <row r="91" spans="1:11" ht="12.75">
      <c r="A91" s="5" t="s">
        <v>90</v>
      </c>
      <c r="B91" s="5"/>
      <c r="C91" s="5"/>
      <c r="D91" s="5"/>
      <c r="E91" s="5"/>
      <c r="F91" s="5"/>
      <c r="G91" s="5"/>
      <c r="H91" s="5"/>
      <c r="I91" s="5"/>
      <c r="J91" s="5"/>
      <c r="K91" s="6"/>
    </row>
    <row r="92" spans="1:11" s="7" customFormat="1" ht="12.75">
      <c r="A92" s="7" t="s">
        <v>283</v>
      </c>
      <c r="K92" s="8"/>
    </row>
    <row r="93" spans="1:11" s="7" customFormat="1" ht="12.75">
      <c r="A93" s="7" t="s">
        <v>284</v>
      </c>
      <c r="K93" s="8"/>
    </row>
    <row r="94" spans="1:11" s="7" customFormat="1" ht="12.75">
      <c r="A94" s="7" t="s">
        <v>285</v>
      </c>
      <c r="K94" s="8"/>
    </row>
    <row r="95" spans="1:11" s="7" customFormat="1" ht="12.75">
      <c r="A95" s="7" t="s">
        <v>286</v>
      </c>
      <c r="K95" s="8"/>
    </row>
    <row r="96" spans="1:11" s="7" customFormat="1" ht="12.75">
      <c r="A96" s="7" t="s">
        <v>287</v>
      </c>
      <c r="K96" s="8"/>
    </row>
    <row r="97" spans="1:11" s="7" customFormat="1" ht="12.75">
      <c r="A97" s="7" t="s">
        <v>288</v>
      </c>
      <c r="K97" s="8"/>
    </row>
    <row r="98" spans="1:11" s="7" customFormat="1" ht="12.75">
      <c r="A98" s="7" t="s">
        <v>289</v>
      </c>
      <c r="K98" s="8"/>
    </row>
    <row r="99" spans="1:11" s="7" customFormat="1" ht="12.75">
      <c r="A99" s="7" t="s">
        <v>290</v>
      </c>
      <c r="K99" s="8"/>
    </row>
    <row r="101" spans="1:10" ht="12.75">
      <c r="A101" s="29" t="s">
        <v>71</v>
      </c>
      <c r="B101" s="30" t="s">
        <v>72</v>
      </c>
      <c r="C101" s="30" t="s">
        <v>117</v>
      </c>
      <c r="D101" s="30" t="s">
        <v>73</v>
      </c>
      <c r="E101" s="30" t="s">
        <v>75</v>
      </c>
      <c r="F101" s="30" t="s">
        <v>74</v>
      </c>
      <c r="G101" s="30" t="s">
        <v>76</v>
      </c>
      <c r="H101" s="30" t="s">
        <v>77</v>
      </c>
      <c r="I101" s="30" t="s">
        <v>78</v>
      </c>
      <c r="J101" s="30" t="s">
        <v>99</v>
      </c>
    </row>
    <row r="102" spans="1:10" ht="12.75">
      <c r="A102" s="59" t="s">
        <v>160</v>
      </c>
      <c r="B102" s="8">
        <v>2</v>
      </c>
      <c r="C102" s="8">
        <v>10</v>
      </c>
      <c r="D102" s="8">
        <f aca="true" t="shared" si="2" ref="D102:D122">SUM(B102:C102)</f>
        <v>12</v>
      </c>
      <c r="E102" s="8">
        <v>1</v>
      </c>
      <c r="F102" s="8">
        <v>0</v>
      </c>
      <c r="G102" s="8">
        <v>0</v>
      </c>
      <c r="H102" s="8">
        <v>0</v>
      </c>
      <c r="I102" s="8">
        <v>0</v>
      </c>
      <c r="J102" s="8">
        <v>0</v>
      </c>
    </row>
    <row r="103" spans="1:10" ht="12.75">
      <c r="A103" s="59" t="s">
        <v>141</v>
      </c>
      <c r="B103" s="8">
        <v>2</v>
      </c>
      <c r="C103" s="8">
        <v>7</v>
      </c>
      <c r="D103" s="8">
        <f t="shared" si="2"/>
        <v>9</v>
      </c>
      <c r="E103" s="8">
        <v>0</v>
      </c>
      <c r="F103" s="8">
        <v>0</v>
      </c>
      <c r="G103" s="8">
        <v>0</v>
      </c>
      <c r="H103" s="8">
        <v>0</v>
      </c>
      <c r="I103" s="8">
        <v>0</v>
      </c>
      <c r="J103" s="8">
        <v>0</v>
      </c>
    </row>
    <row r="104" spans="1:10" ht="12.75">
      <c r="A104" s="59" t="s">
        <v>210</v>
      </c>
      <c r="B104" s="8">
        <v>1</v>
      </c>
      <c r="C104" s="8">
        <v>6</v>
      </c>
      <c r="D104" s="8">
        <f t="shared" si="2"/>
        <v>7</v>
      </c>
      <c r="E104" s="8">
        <v>1</v>
      </c>
      <c r="F104" s="8">
        <v>0.5</v>
      </c>
      <c r="G104" s="8">
        <v>0</v>
      </c>
      <c r="H104" s="8">
        <v>0</v>
      </c>
      <c r="I104" s="8">
        <v>0</v>
      </c>
      <c r="J104" s="8">
        <v>0</v>
      </c>
    </row>
    <row r="105" spans="1:10" ht="12.75">
      <c r="A105" s="59" t="s">
        <v>161</v>
      </c>
      <c r="B105" s="8">
        <v>3</v>
      </c>
      <c r="C105" s="8">
        <v>3</v>
      </c>
      <c r="D105" s="8">
        <f t="shared" si="2"/>
        <v>6</v>
      </c>
      <c r="E105" s="8">
        <v>0</v>
      </c>
      <c r="F105" s="8">
        <v>0</v>
      </c>
      <c r="G105" s="8">
        <v>1</v>
      </c>
      <c r="H105" s="8">
        <v>0</v>
      </c>
      <c r="I105" s="8">
        <v>0</v>
      </c>
      <c r="J105" s="8">
        <v>0</v>
      </c>
    </row>
    <row r="106" spans="1:10" ht="12.75">
      <c r="A106" s="59" t="s">
        <v>150</v>
      </c>
      <c r="B106" s="8">
        <v>0</v>
      </c>
      <c r="C106" s="8">
        <v>6</v>
      </c>
      <c r="D106" s="8">
        <f t="shared" si="2"/>
        <v>6</v>
      </c>
      <c r="E106" s="8">
        <v>0</v>
      </c>
      <c r="F106" s="8">
        <v>0</v>
      </c>
      <c r="G106" s="8">
        <v>0</v>
      </c>
      <c r="H106" s="8">
        <v>0</v>
      </c>
      <c r="I106" s="8">
        <v>0</v>
      </c>
      <c r="J106" s="8">
        <v>0</v>
      </c>
    </row>
    <row r="107" spans="1:10" ht="12.75">
      <c r="A107" s="59" t="s">
        <v>146</v>
      </c>
      <c r="B107" s="8">
        <v>3</v>
      </c>
      <c r="C107" s="8">
        <v>2</v>
      </c>
      <c r="D107" s="8">
        <f t="shared" si="2"/>
        <v>5</v>
      </c>
      <c r="E107" s="8">
        <v>0</v>
      </c>
      <c r="F107" s="8">
        <v>0</v>
      </c>
      <c r="G107" s="8">
        <v>0</v>
      </c>
      <c r="H107" s="8">
        <v>0</v>
      </c>
      <c r="I107" s="8">
        <v>0</v>
      </c>
      <c r="J107" s="8">
        <v>0</v>
      </c>
    </row>
    <row r="108" spans="1:10" ht="12.75">
      <c r="A108" s="59" t="s">
        <v>147</v>
      </c>
      <c r="B108" s="8">
        <v>1</v>
      </c>
      <c r="C108" s="8">
        <v>4</v>
      </c>
      <c r="D108" s="8">
        <f t="shared" si="2"/>
        <v>5</v>
      </c>
      <c r="E108" s="8">
        <v>0</v>
      </c>
      <c r="F108" s="8">
        <v>0</v>
      </c>
      <c r="G108" s="8">
        <v>2</v>
      </c>
      <c r="H108" s="8">
        <v>0</v>
      </c>
      <c r="I108" s="8">
        <v>0</v>
      </c>
      <c r="J108" s="8">
        <v>0</v>
      </c>
    </row>
    <row r="109" spans="1:10" ht="12.75">
      <c r="A109" s="59" t="s">
        <v>159</v>
      </c>
      <c r="B109" s="8">
        <v>2</v>
      </c>
      <c r="C109" s="8">
        <v>2</v>
      </c>
      <c r="D109" s="8">
        <f t="shared" si="2"/>
        <v>4</v>
      </c>
      <c r="E109" s="8">
        <v>0</v>
      </c>
      <c r="F109" s="8">
        <v>0</v>
      </c>
      <c r="G109" s="8">
        <v>0</v>
      </c>
      <c r="H109" s="8">
        <v>0</v>
      </c>
      <c r="I109" s="8">
        <v>0</v>
      </c>
      <c r="J109" s="8">
        <v>0</v>
      </c>
    </row>
    <row r="110" spans="1:10" ht="12.75">
      <c r="A110" s="59" t="s">
        <v>166</v>
      </c>
      <c r="B110" s="8">
        <v>0</v>
      </c>
      <c r="C110" s="8">
        <v>4</v>
      </c>
      <c r="D110" s="8">
        <f t="shared" si="2"/>
        <v>4</v>
      </c>
      <c r="E110" s="8">
        <v>0</v>
      </c>
      <c r="F110" s="8">
        <v>0</v>
      </c>
      <c r="G110" s="8">
        <v>0</v>
      </c>
      <c r="H110" s="8">
        <v>0</v>
      </c>
      <c r="I110" s="8">
        <v>0</v>
      </c>
      <c r="J110" s="8">
        <v>0</v>
      </c>
    </row>
    <row r="111" spans="1:10" ht="12.75">
      <c r="A111" s="59" t="s">
        <v>308</v>
      </c>
      <c r="B111" s="8">
        <v>1</v>
      </c>
      <c r="C111" s="8">
        <v>2</v>
      </c>
      <c r="D111" s="8">
        <f t="shared" si="2"/>
        <v>3</v>
      </c>
      <c r="E111" s="8">
        <v>0</v>
      </c>
      <c r="F111" s="8">
        <v>0</v>
      </c>
      <c r="G111" s="8">
        <v>0</v>
      </c>
      <c r="H111" s="8">
        <v>0</v>
      </c>
      <c r="I111" s="8">
        <v>0</v>
      </c>
      <c r="J111" s="8">
        <v>0</v>
      </c>
    </row>
    <row r="112" spans="1:10" ht="12.75">
      <c r="A112" s="59" t="s">
        <v>162</v>
      </c>
      <c r="B112" s="8">
        <v>0</v>
      </c>
      <c r="C112" s="8">
        <v>2</v>
      </c>
      <c r="D112" s="8">
        <f t="shared" si="2"/>
        <v>2</v>
      </c>
      <c r="E112" s="8">
        <v>0</v>
      </c>
      <c r="F112" s="8">
        <v>0</v>
      </c>
      <c r="G112" s="8">
        <v>0</v>
      </c>
      <c r="H112" s="8">
        <v>0</v>
      </c>
      <c r="I112" s="8">
        <v>0</v>
      </c>
      <c r="J112" s="8">
        <v>0</v>
      </c>
    </row>
    <row r="113" spans="1:10" ht="12.75">
      <c r="A113" s="59" t="s">
        <v>165</v>
      </c>
      <c r="B113" s="8">
        <v>0</v>
      </c>
      <c r="C113" s="8">
        <v>2</v>
      </c>
      <c r="D113" s="8">
        <f t="shared" si="2"/>
        <v>2</v>
      </c>
      <c r="E113" s="8">
        <v>0</v>
      </c>
      <c r="F113" s="8">
        <v>0</v>
      </c>
      <c r="G113" s="8">
        <v>0</v>
      </c>
      <c r="H113" s="8">
        <v>0</v>
      </c>
      <c r="I113" s="8">
        <v>0</v>
      </c>
      <c r="J113" s="8">
        <v>0</v>
      </c>
    </row>
    <row r="114" spans="1:10" ht="12.75">
      <c r="A114" s="59" t="s">
        <v>167</v>
      </c>
      <c r="B114" s="8">
        <v>0</v>
      </c>
      <c r="C114" s="8">
        <v>2</v>
      </c>
      <c r="D114" s="8">
        <f t="shared" si="2"/>
        <v>2</v>
      </c>
      <c r="E114" s="8">
        <v>1</v>
      </c>
      <c r="F114" s="8">
        <v>0</v>
      </c>
      <c r="G114" s="8">
        <v>0</v>
      </c>
      <c r="H114" s="8">
        <v>0</v>
      </c>
      <c r="I114" s="8">
        <v>0</v>
      </c>
      <c r="J114" s="8">
        <v>0</v>
      </c>
    </row>
    <row r="115" spans="1:10" ht="12.75">
      <c r="A115" s="59" t="s">
        <v>228</v>
      </c>
      <c r="B115" s="8">
        <v>0</v>
      </c>
      <c r="C115" s="8">
        <v>2</v>
      </c>
      <c r="D115" s="8">
        <f t="shared" si="2"/>
        <v>2</v>
      </c>
      <c r="E115" s="8">
        <v>1</v>
      </c>
      <c r="F115" s="8">
        <v>0</v>
      </c>
      <c r="G115" s="8">
        <v>0</v>
      </c>
      <c r="H115" s="8">
        <v>0</v>
      </c>
      <c r="I115" s="8">
        <v>0</v>
      </c>
      <c r="J115" s="8">
        <v>0</v>
      </c>
    </row>
    <row r="116" spans="1:10" ht="12.75">
      <c r="A116" s="59" t="s">
        <v>307</v>
      </c>
      <c r="B116" s="8">
        <v>0</v>
      </c>
      <c r="C116" s="8">
        <v>1</v>
      </c>
      <c r="D116" s="8">
        <f t="shared" si="2"/>
        <v>1</v>
      </c>
      <c r="E116" s="8">
        <v>0</v>
      </c>
      <c r="F116" s="8">
        <v>0</v>
      </c>
      <c r="G116" s="8">
        <v>0</v>
      </c>
      <c r="H116" s="8">
        <v>0</v>
      </c>
      <c r="I116" s="8">
        <v>0</v>
      </c>
      <c r="J116" s="8">
        <v>0</v>
      </c>
    </row>
    <row r="117" spans="1:10" ht="12.75">
      <c r="A117" s="59" t="s">
        <v>226</v>
      </c>
      <c r="B117" s="8">
        <v>0</v>
      </c>
      <c r="C117" s="8">
        <v>1</v>
      </c>
      <c r="D117" s="8">
        <f t="shared" si="2"/>
        <v>1</v>
      </c>
      <c r="E117" s="8">
        <v>0</v>
      </c>
      <c r="F117" s="8">
        <v>0</v>
      </c>
      <c r="G117" s="8">
        <v>0</v>
      </c>
      <c r="H117" s="8">
        <v>0</v>
      </c>
      <c r="I117" s="8">
        <v>0</v>
      </c>
      <c r="J117" s="8">
        <v>0</v>
      </c>
    </row>
    <row r="118" spans="1:10" ht="12.75">
      <c r="A118" s="59" t="s">
        <v>163</v>
      </c>
      <c r="B118" s="8">
        <v>0</v>
      </c>
      <c r="C118" s="8">
        <v>1</v>
      </c>
      <c r="D118" s="8">
        <f t="shared" si="2"/>
        <v>1</v>
      </c>
      <c r="E118" s="8">
        <v>0</v>
      </c>
      <c r="F118" s="8">
        <v>0</v>
      </c>
      <c r="G118" s="8">
        <v>0</v>
      </c>
      <c r="H118" s="8">
        <v>0</v>
      </c>
      <c r="I118" s="8">
        <v>0</v>
      </c>
      <c r="J118" s="8">
        <v>0</v>
      </c>
    </row>
    <row r="119" spans="1:10" ht="12.75">
      <c r="A119" s="59" t="s">
        <v>227</v>
      </c>
      <c r="B119" s="8">
        <v>0</v>
      </c>
      <c r="C119" s="8">
        <v>1</v>
      </c>
      <c r="D119" s="8">
        <f t="shared" si="2"/>
        <v>1</v>
      </c>
      <c r="E119" s="8">
        <v>0</v>
      </c>
      <c r="F119" s="8">
        <v>0</v>
      </c>
      <c r="G119" s="8">
        <v>0</v>
      </c>
      <c r="H119" s="8">
        <v>0</v>
      </c>
      <c r="I119" s="8">
        <v>0</v>
      </c>
      <c r="J119" s="8">
        <v>0</v>
      </c>
    </row>
    <row r="120" spans="1:10" ht="12.75">
      <c r="A120" s="59" t="s">
        <v>164</v>
      </c>
      <c r="B120" s="8">
        <v>0</v>
      </c>
      <c r="C120" s="8">
        <v>1</v>
      </c>
      <c r="D120" s="8">
        <f t="shared" si="2"/>
        <v>1</v>
      </c>
      <c r="E120" s="8">
        <v>0</v>
      </c>
      <c r="F120" s="8">
        <v>0.5</v>
      </c>
      <c r="G120" s="8">
        <v>0</v>
      </c>
      <c r="H120" s="8">
        <v>0</v>
      </c>
      <c r="I120" s="8">
        <v>0</v>
      </c>
      <c r="J120" s="8">
        <v>0</v>
      </c>
    </row>
    <row r="121" spans="1:10" ht="12.75">
      <c r="A121" s="59" t="s">
        <v>168</v>
      </c>
      <c r="B121" s="8">
        <v>0</v>
      </c>
      <c r="C121" s="8">
        <v>1</v>
      </c>
      <c r="D121" s="8">
        <f t="shared" si="2"/>
        <v>1</v>
      </c>
      <c r="E121" s="8">
        <v>0</v>
      </c>
      <c r="F121" s="8">
        <v>1</v>
      </c>
      <c r="G121" s="8">
        <v>0</v>
      </c>
      <c r="H121" s="8">
        <v>0</v>
      </c>
      <c r="I121" s="8">
        <v>0</v>
      </c>
      <c r="J121" s="8">
        <v>0</v>
      </c>
    </row>
    <row r="122" spans="1:10" ht="12.75">
      <c r="A122" s="59" t="s">
        <v>229</v>
      </c>
      <c r="B122" s="8">
        <v>0</v>
      </c>
      <c r="C122" s="8">
        <v>1</v>
      </c>
      <c r="D122" s="8">
        <f t="shared" si="2"/>
        <v>1</v>
      </c>
      <c r="E122" s="8">
        <v>0</v>
      </c>
      <c r="F122" s="8">
        <v>0</v>
      </c>
      <c r="G122" s="8">
        <v>0</v>
      </c>
      <c r="H122" s="8">
        <v>0</v>
      </c>
      <c r="I122" s="8">
        <v>0</v>
      </c>
      <c r="J122" s="8">
        <v>0</v>
      </c>
    </row>
    <row r="123" spans="1:10" ht="12.75">
      <c r="A123" s="29" t="s">
        <v>8</v>
      </c>
      <c r="B123" s="30">
        <f aca="true" t="shared" si="3" ref="B123:J123">SUM(B102:B122)</f>
        <v>15</v>
      </c>
      <c r="C123" s="30">
        <f t="shared" si="3"/>
        <v>61</v>
      </c>
      <c r="D123" s="30">
        <f t="shared" si="3"/>
        <v>76</v>
      </c>
      <c r="E123" s="30">
        <f t="shared" si="3"/>
        <v>4</v>
      </c>
      <c r="F123" s="30">
        <f t="shared" si="3"/>
        <v>2</v>
      </c>
      <c r="G123" s="30">
        <f t="shared" si="3"/>
        <v>3</v>
      </c>
      <c r="H123" s="30">
        <f t="shared" si="3"/>
        <v>0</v>
      </c>
      <c r="I123" s="30">
        <f t="shared" si="3"/>
        <v>0</v>
      </c>
      <c r="J123" s="30">
        <f t="shared" si="3"/>
        <v>0</v>
      </c>
    </row>
  </sheetData>
  <sheetProtection/>
  <printOptions/>
  <pageMargins left="0.3" right="0.3" top="0.25" bottom="0.25" header="0.5" footer="0.5"/>
  <pageSetup horizontalDpi="600" verticalDpi="600" orientation="portrait" r:id="rId1"/>
  <rowBreaks count="2" manualBreakCount="2">
    <brk id="57" max="255" man="1"/>
    <brk id="100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L148"/>
  <sheetViews>
    <sheetView zoomScale="175" zoomScaleNormal="175" zoomScalePageLayoutView="0" workbookViewId="0" topLeftCell="A1">
      <selection activeCell="A2" sqref="A2"/>
    </sheetView>
  </sheetViews>
  <sheetFormatPr defaultColWidth="9.140625" defaultRowHeight="12.75"/>
  <cols>
    <col min="1" max="1" width="21.421875" style="0" customWidth="1"/>
    <col min="2" max="3" width="5.57421875" style="0" customWidth="1"/>
    <col min="4" max="4" width="5.8515625" style="0" customWidth="1"/>
    <col min="5" max="5" width="5.7109375" style="0" customWidth="1"/>
    <col min="6" max="6" width="4.57421875" style="0" bestFit="1" customWidth="1"/>
    <col min="7" max="7" width="6.140625" style="0" customWidth="1"/>
    <col min="8" max="8" width="6.00390625" style="0" bestFit="1" customWidth="1"/>
    <col min="9" max="9" width="3.7109375" style="0" bestFit="1" customWidth="1"/>
    <col min="10" max="10" width="3.421875" style="0" customWidth="1"/>
    <col min="11" max="11" width="3.421875" style="1" bestFit="1" customWidth="1"/>
  </cols>
  <sheetData>
    <row r="1" spans="1:10" ht="18.75">
      <c r="A1" s="2" t="s">
        <v>116</v>
      </c>
      <c r="B1" s="3"/>
      <c r="C1" s="3"/>
      <c r="D1" s="3"/>
      <c r="E1" s="3"/>
      <c r="F1" s="3"/>
      <c r="G1" s="3"/>
      <c r="H1" s="3"/>
      <c r="I1" s="3"/>
      <c r="J1" s="3"/>
    </row>
    <row r="2" spans="2:11" s="12" customFormat="1" ht="12"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1" s="12" customFormat="1" ht="12">
      <c r="A3" s="5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/>
      <c r="G3" s="6"/>
      <c r="H3" s="6" t="s">
        <v>8</v>
      </c>
      <c r="I3" s="6"/>
      <c r="J3" s="6"/>
      <c r="K3" s="14"/>
    </row>
    <row r="4" spans="1:10" ht="12.75">
      <c r="A4" t="s">
        <v>10</v>
      </c>
      <c r="B4" s="1">
        <v>0</v>
      </c>
      <c r="C4" s="1">
        <v>0</v>
      </c>
      <c r="D4" s="1">
        <v>0</v>
      </c>
      <c r="E4" s="1">
        <v>0</v>
      </c>
      <c r="F4" s="1"/>
      <c r="G4" s="1"/>
      <c r="H4" s="1">
        <f>SUM(B4:G4)</f>
        <v>0</v>
      </c>
      <c r="I4" s="25"/>
      <c r="J4" s="1"/>
    </row>
    <row r="5" spans="1:10" ht="12.75">
      <c r="A5" t="s">
        <v>107</v>
      </c>
      <c r="B5" s="1">
        <v>0</v>
      </c>
      <c r="C5" s="1">
        <v>0</v>
      </c>
      <c r="D5" s="1">
        <v>0</v>
      </c>
      <c r="E5" s="1">
        <v>0</v>
      </c>
      <c r="F5" s="1"/>
      <c r="G5" s="1"/>
      <c r="H5" s="1">
        <f>SUM(B5:G5)</f>
        <v>0</v>
      </c>
      <c r="I5" s="25"/>
      <c r="J5" s="1"/>
    </row>
    <row r="6" spans="2:11" s="12" customFormat="1" ht="12">
      <c r="B6" s="14"/>
      <c r="C6" s="14"/>
      <c r="D6" s="14"/>
      <c r="E6" s="14"/>
      <c r="F6" s="14"/>
      <c r="G6" s="14"/>
      <c r="H6" s="14"/>
      <c r="I6" s="14"/>
      <c r="J6" s="14"/>
      <c r="K6" s="14"/>
    </row>
    <row r="7" spans="1:11" s="12" customFormat="1" ht="12">
      <c r="A7" s="5" t="s">
        <v>86</v>
      </c>
      <c r="B7" s="6" t="s">
        <v>87</v>
      </c>
      <c r="C7" s="6" t="s">
        <v>108</v>
      </c>
      <c r="D7" s="6"/>
      <c r="E7" s="6"/>
      <c r="F7" s="6"/>
      <c r="G7" s="6"/>
      <c r="H7" s="6"/>
      <c r="I7" s="6"/>
      <c r="J7" s="6"/>
      <c r="K7" s="14"/>
    </row>
    <row r="8" spans="1:11" ht="12.75">
      <c r="A8" s="7" t="s">
        <v>16</v>
      </c>
      <c r="B8" s="8">
        <f>SUM(B9:B11)</f>
        <v>0</v>
      </c>
      <c r="C8" s="8">
        <f>SUM(C9:C11)</f>
        <v>0</v>
      </c>
      <c r="D8" s="8"/>
      <c r="E8" s="8"/>
      <c r="F8" s="8"/>
      <c r="G8" s="8"/>
      <c r="H8" s="8"/>
      <c r="I8" s="8"/>
      <c r="J8" s="8"/>
      <c r="K8" s="8"/>
    </row>
    <row r="9" spans="1:11" ht="12.75">
      <c r="A9" s="7" t="s">
        <v>17</v>
      </c>
      <c r="B9" s="8">
        <v>0</v>
      </c>
      <c r="C9" s="8">
        <v>0</v>
      </c>
      <c r="D9" s="8"/>
      <c r="E9" s="8"/>
      <c r="F9" s="8"/>
      <c r="G9" s="8"/>
      <c r="H9" s="8"/>
      <c r="I9" s="8"/>
      <c r="J9" s="8"/>
      <c r="K9" s="8"/>
    </row>
    <row r="10" spans="1:11" ht="12.75">
      <c r="A10" s="7" t="s">
        <v>18</v>
      </c>
      <c r="B10" s="8">
        <v>0</v>
      </c>
      <c r="C10" s="8">
        <v>0</v>
      </c>
      <c r="D10" s="8"/>
      <c r="E10" s="8"/>
      <c r="F10" s="8"/>
      <c r="G10" s="8"/>
      <c r="H10" s="8"/>
      <c r="I10" s="8"/>
      <c r="J10" s="8"/>
      <c r="K10" s="8"/>
    </row>
    <row r="11" spans="1:11" ht="12.75">
      <c r="A11" s="7" t="s">
        <v>19</v>
      </c>
      <c r="B11" s="8">
        <v>0</v>
      </c>
      <c r="C11" s="8">
        <v>0</v>
      </c>
      <c r="D11" s="8"/>
      <c r="E11" s="8"/>
      <c r="F11" s="8"/>
      <c r="G11" s="8"/>
      <c r="H11" s="8"/>
      <c r="I11" s="8"/>
      <c r="J11" s="8"/>
      <c r="K11" s="8"/>
    </row>
    <row r="12" spans="1:11" ht="12.75">
      <c r="A12" s="7" t="s">
        <v>20</v>
      </c>
      <c r="B12" s="8">
        <v>0</v>
      </c>
      <c r="C12" s="8">
        <v>0</v>
      </c>
      <c r="D12" s="8"/>
      <c r="E12" s="8"/>
      <c r="F12" s="8"/>
      <c r="G12" s="8"/>
      <c r="H12" s="8"/>
      <c r="I12" s="8"/>
      <c r="J12" s="8"/>
      <c r="K12" s="8"/>
    </row>
    <row r="13" spans="1:11" ht="12.75">
      <c r="A13" s="7" t="s">
        <v>21</v>
      </c>
      <c r="B13" s="8">
        <v>0</v>
      </c>
      <c r="C13" s="8">
        <v>0</v>
      </c>
      <c r="D13" s="8"/>
      <c r="E13" s="8"/>
      <c r="F13" s="8"/>
      <c r="G13" s="8"/>
      <c r="H13" s="8"/>
      <c r="I13" s="8"/>
      <c r="J13" s="8"/>
      <c r="K13" s="8"/>
    </row>
    <row r="14" spans="1:11" ht="12.75">
      <c r="A14" s="7" t="s">
        <v>22</v>
      </c>
      <c r="B14" s="10" t="e">
        <f>SUM(B13/B12)</f>
        <v>#DIV/0!</v>
      </c>
      <c r="C14" s="10" t="e">
        <f>SUM(C13/C12)</f>
        <v>#DIV/0!</v>
      </c>
      <c r="D14" s="8"/>
      <c r="E14" s="8"/>
      <c r="F14" s="8"/>
      <c r="G14" s="8"/>
      <c r="H14" s="8"/>
      <c r="I14" s="8"/>
      <c r="J14" s="8"/>
      <c r="K14" s="8"/>
    </row>
    <row r="15" spans="1:11" ht="12.75">
      <c r="A15" s="7" t="s">
        <v>23</v>
      </c>
      <c r="B15" s="8">
        <v>0</v>
      </c>
      <c r="C15" s="8">
        <v>0</v>
      </c>
      <c r="D15" s="8"/>
      <c r="E15" s="8"/>
      <c r="F15" s="8"/>
      <c r="G15" s="8"/>
      <c r="H15" s="8"/>
      <c r="I15" s="8"/>
      <c r="J15" s="8"/>
      <c r="K15" s="8"/>
    </row>
    <row r="16" spans="1:11" ht="12.75">
      <c r="A16" s="7" t="s">
        <v>24</v>
      </c>
      <c r="B16" s="8">
        <v>0</v>
      </c>
      <c r="C16" s="8">
        <v>0</v>
      </c>
      <c r="D16" s="8"/>
      <c r="E16" s="8"/>
      <c r="F16" s="8"/>
      <c r="G16" s="8"/>
      <c r="H16" s="8"/>
      <c r="I16" s="8"/>
      <c r="J16" s="8"/>
      <c r="K16" s="8"/>
    </row>
    <row r="17" spans="1:11" ht="12.75">
      <c r="A17" s="7" t="s">
        <v>25</v>
      </c>
      <c r="B17" s="10" t="e">
        <f>SUM(B16)/(B15)</f>
        <v>#DIV/0!</v>
      </c>
      <c r="C17" s="10" t="e">
        <f>SUM(C16/C15)</f>
        <v>#DIV/0!</v>
      </c>
      <c r="D17" s="8"/>
      <c r="E17" s="8"/>
      <c r="F17" s="8"/>
      <c r="G17" s="8"/>
      <c r="H17" s="8"/>
      <c r="I17" s="8"/>
      <c r="J17" s="8"/>
      <c r="K17" s="8"/>
    </row>
    <row r="18" spans="1:11" ht="12.75">
      <c r="A18" s="7" t="s">
        <v>26</v>
      </c>
      <c r="B18" s="8">
        <f>SUM(B19)+(B24)</f>
        <v>0</v>
      </c>
      <c r="C18" s="8">
        <f>SUM(C19)+(C24)</f>
        <v>0</v>
      </c>
      <c r="D18" s="8"/>
      <c r="E18" s="8"/>
      <c r="F18" s="8"/>
      <c r="G18" s="8"/>
      <c r="H18" s="8"/>
      <c r="I18" s="8"/>
      <c r="J18" s="8"/>
      <c r="K18" s="8"/>
    </row>
    <row r="19" spans="1:11" ht="12.75">
      <c r="A19" s="7" t="s">
        <v>27</v>
      </c>
      <c r="B19" s="8">
        <v>0</v>
      </c>
      <c r="C19" s="8">
        <v>0</v>
      </c>
      <c r="D19" s="8"/>
      <c r="E19" s="8"/>
      <c r="F19" s="8"/>
      <c r="G19" s="8"/>
      <c r="H19" s="8"/>
      <c r="I19" s="8"/>
      <c r="J19" s="8"/>
      <c r="K19" s="8"/>
    </row>
    <row r="20" spans="1:11" ht="12.75">
      <c r="A20" s="7" t="s">
        <v>28</v>
      </c>
      <c r="B20" s="8">
        <v>0</v>
      </c>
      <c r="C20" s="8">
        <v>0</v>
      </c>
      <c r="D20" s="8"/>
      <c r="E20" s="8"/>
      <c r="F20" s="8"/>
      <c r="G20" s="8"/>
      <c r="H20" s="8"/>
      <c r="I20" s="8"/>
      <c r="J20" s="8"/>
      <c r="K20" s="8"/>
    </row>
    <row r="21" spans="1:11" ht="12.75">
      <c r="A21" s="7" t="s">
        <v>29</v>
      </c>
      <c r="B21" s="8">
        <v>0</v>
      </c>
      <c r="C21" s="8">
        <v>0</v>
      </c>
      <c r="D21" s="8"/>
      <c r="E21" s="8"/>
      <c r="F21" s="8"/>
      <c r="G21" s="8"/>
      <c r="H21" s="8"/>
      <c r="I21" s="8"/>
      <c r="J21" s="8"/>
      <c r="K21" s="8"/>
    </row>
    <row r="22" spans="1:11" ht="12.75">
      <c r="A22" s="7" t="s">
        <v>30</v>
      </c>
      <c r="B22" s="8">
        <f>SUM(B20)+(B21)</f>
        <v>0</v>
      </c>
      <c r="C22" s="8">
        <f>SUM(C20)+(C21)</f>
        <v>0</v>
      </c>
      <c r="D22" s="8"/>
      <c r="E22" s="8"/>
      <c r="F22" s="8"/>
      <c r="G22" s="8"/>
      <c r="H22" s="8"/>
      <c r="I22" s="8"/>
      <c r="J22" s="8"/>
      <c r="K22" s="8"/>
    </row>
    <row r="23" spans="1:11" ht="12.75">
      <c r="A23" s="7" t="s">
        <v>31</v>
      </c>
      <c r="B23" s="8">
        <v>0</v>
      </c>
      <c r="C23" s="8">
        <v>0</v>
      </c>
      <c r="D23" s="8"/>
      <c r="E23" s="8"/>
      <c r="F23" s="8"/>
      <c r="G23" s="8"/>
      <c r="H23" s="8"/>
      <c r="I23" s="8"/>
      <c r="J23" s="8"/>
      <c r="K23" s="8"/>
    </row>
    <row r="24" spans="1:11" ht="12.75">
      <c r="A24" s="7" t="s">
        <v>32</v>
      </c>
      <c r="B24" s="8">
        <v>0</v>
      </c>
      <c r="C24" s="8">
        <v>0</v>
      </c>
      <c r="D24" s="8"/>
      <c r="E24" s="8"/>
      <c r="F24" s="8"/>
      <c r="G24" s="8"/>
      <c r="H24" s="8"/>
      <c r="I24" s="8"/>
      <c r="J24" s="8"/>
      <c r="K24" s="8"/>
    </row>
    <row r="25" spans="1:11" ht="12.75">
      <c r="A25" s="7" t="s">
        <v>33</v>
      </c>
      <c r="B25" s="8">
        <v>0</v>
      </c>
      <c r="C25" s="8">
        <v>0</v>
      </c>
      <c r="D25" s="8"/>
      <c r="E25" s="8"/>
      <c r="F25" s="8"/>
      <c r="G25" s="8"/>
      <c r="H25" s="8"/>
      <c r="I25" s="8"/>
      <c r="J25" s="8"/>
      <c r="K25" s="8"/>
    </row>
    <row r="26" spans="1:11" ht="12.75">
      <c r="A26" s="7" t="s">
        <v>34</v>
      </c>
      <c r="B26" s="8">
        <v>0</v>
      </c>
      <c r="C26" s="8">
        <v>0</v>
      </c>
      <c r="D26" s="8"/>
      <c r="E26" s="8"/>
      <c r="F26" s="8"/>
      <c r="G26" s="8"/>
      <c r="H26" s="8"/>
      <c r="I26" s="8"/>
      <c r="J26" s="8"/>
      <c r="K26" s="8"/>
    </row>
    <row r="27" spans="1:11" ht="12.75">
      <c r="A27" s="7" t="s">
        <v>35</v>
      </c>
      <c r="B27" s="8">
        <v>0</v>
      </c>
      <c r="C27" s="8">
        <v>0</v>
      </c>
      <c r="D27" s="8"/>
      <c r="E27" s="8"/>
      <c r="F27" s="8"/>
      <c r="G27" s="8"/>
      <c r="H27" s="8"/>
      <c r="I27" s="8"/>
      <c r="J27" s="8"/>
      <c r="K27" s="8"/>
    </row>
    <row r="28" spans="1:11" ht="12.75">
      <c r="A28" s="7" t="s">
        <v>36</v>
      </c>
      <c r="B28" s="9" t="e">
        <f>SUM(B27/B26)</f>
        <v>#DIV/0!</v>
      </c>
      <c r="C28" s="9" t="e">
        <f>SUM(C27/C26)</f>
        <v>#DIV/0!</v>
      </c>
      <c r="D28" s="9"/>
      <c r="E28" s="9"/>
      <c r="F28" s="9"/>
      <c r="G28" s="9"/>
      <c r="H28" s="9"/>
      <c r="I28" s="9"/>
      <c r="J28" s="9"/>
      <c r="K28" s="8"/>
    </row>
    <row r="29" spans="1:11" ht="12.75">
      <c r="A29" s="7" t="s">
        <v>37</v>
      </c>
      <c r="B29" s="8">
        <v>0</v>
      </c>
      <c r="C29" s="8">
        <v>0</v>
      </c>
      <c r="D29" s="8"/>
      <c r="E29" s="8"/>
      <c r="F29" s="8"/>
      <c r="G29" s="8"/>
      <c r="H29" s="8"/>
      <c r="I29" s="8"/>
      <c r="J29" s="8"/>
      <c r="K29" s="8"/>
    </row>
    <row r="30" spans="1:11" ht="12.75">
      <c r="A30" s="7" t="s">
        <v>38</v>
      </c>
      <c r="B30" s="8">
        <v>0</v>
      </c>
      <c r="C30" s="8">
        <v>0</v>
      </c>
      <c r="D30" s="8"/>
      <c r="E30" s="8"/>
      <c r="F30" s="8"/>
      <c r="G30" s="8"/>
      <c r="H30" s="8"/>
      <c r="I30" s="8"/>
      <c r="J30" s="8"/>
      <c r="K30" s="8"/>
    </row>
    <row r="31" spans="1:11" ht="12.75">
      <c r="A31" s="7" t="s">
        <v>39</v>
      </c>
      <c r="B31" s="8">
        <v>0</v>
      </c>
      <c r="C31" s="8">
        <v>0</v>
      </c>
      <c r="D31" s="8"/>
      <c r="E31" s="8"/>
      <c r="F31" s="8"/>
      <c r="G31" s="8"/>
      <c r="H31" s="8"/>
      <c r="I31" s="8"/>
      <c r="J31" s="8"/>
      <c r="K31" s="8"/>
    </row>
    <row r="32" spans="1:11" ht="12.75">
      <c r="A32" s="7" t="s">
        <v>40</v>
      </c>
      <c r="B32" s="8">
        <v>0</v>
      </c>
      <c r="C32" s="8">
        <v>0</v>
      </c>
      <c r="D32" s="8"/>
      <c r="E32" s="8"/>
      <c r="F32" s="8"/>
      <c r="G32" s="8"/>
      <c r="H32" s="8"/>
      <c r="I32" s="8"/>
      <c r="J32" s="8"/>
      <c r="K32" s="8"/>
    </row>
    <row r="33" spans="1:11" ht="12.75">
      <c r="A33" s="7" t="s">
        <v>41</v>
      </c>
      <c r="B33" s="56" t="s">
        <v>122</v>
      </c>
      <c r="C33" s="56" t="s">
        <v>122</v>
      </c>
      <c r="D33" s="11"/>
      <c r="E33" s="11"/>
      <c r="F33" s="11"/>
      <c r="G33" s="11"/>
      <c r="H33" s="11"/>
      <c r="I33" s="11"/>
      <c r="J33" s="11"/>
      <c r="K33" s="8"/>
    </row>
    <row r="34" spans="1:11" ht="12.75">
      <c r="A34" s="7" t="s">
        <v>89</v>
      </c>
      <c r="B34" s="8">
        <v>0</v>
      </c>
      <c r="C34" s="8">
        <v>0</v>
      </c>
      <c r="D34" s="8"/>
      <c r="E34" s="8"/>
      <c r="F34" s="8"/>
      <c r="G34" s="8"/>
      <c r="H34" s="8"/>
      <c r="I34" s="8"/>
      <c r="J34" s="8"/>
      <c r="K34" s="8"/>
    </row>
    <row r="35" spans="1:11" ht="12.75">
      <c r="A35" s="12"/>
      <c r="B35" s="14"/>
      <c r="C35" s="14"/>
      <c r="D35" s="14"/>
      <c r="E35" s="14"/>
      <c r="F35" s="14"/>
      <c r="G35" s="14"/>
      <c r="H35" s="14"/>
      <c r="I35" s="14"/>
      <c r="J35" s="14"/>
      <c r="K35" s="14"/>
    </row>
    <row r="36" spans="1:11" ht="12.75">
      <c r="A36" s="5" t="s">
        <v>42</v>
      </c>
      <c r="B36" s="6" t="s">
        <v>43</v>
      </c>
      <c r="C36" s="6" t="s">
        <v>44</v>
      </c>
      <c r="D36" s="6" t="s">
        <v>9</v>
      </c>
      <c r="E36" s="6" t="s">
        <v>45</v>
      </c>
      <c r="F36" s="6" t="s">
        <v>46</v>
      </c>
      <c r="G36" s="6"/>
      <c r="H36" s="6"/>
      <c r="I36" s="6"/>
      <c r="J36" s="6"/>
      <c r="K36" s="14"/>
    </row>
    <row r="37" spans="1:11" ht="12.75">
      <c r="A37" s="7"/>
      <c r="B37" s="8">
        <v>0</v>
      </c>
      <c r="C37" s="8">
        <v>0</v>
      </c>
      <c r="D37" s="9" t="e">
        <f aca="true" t="shared" si="0" ref="D37:D45">SUM(C37)/(B37)</f>
        <v>#DIV/0!</v>
      </c>
      <c r="E37" s="8">
        <v>0</v>
      </c>
      <c r="F37" s="8">
        <v>0</v>
      </c>
      <c r="G37" s="8"/>
      <c r="H37" s="8"/>
      <c r="I37" s="8"/>
      <c r="J37" s="8"/>
      <c r="K37" s="8"/>
    </row>
    <row r="38" spans="1:11" ht="12.75">
      <c r="A38" s="7"/>
      <c r="B38" s="8">
        <v>0</v>
      </c>
      <c r="C38" s="8">
        <v>0</v>
      </c>
      <c r="D38" s="9" t="e">
        <f t="shared" si="0"/>
        <v>#DIV/0!</v>
      </c>
      <c r="E38" s="8">
        <v>0</v>
      </c>
      <c r="F38" s="8">
        <v>0</v>
      </c>
      <c r="G38" s="8"/>
      <c r="H38" s="8"/>
      <c r="I38" s="8"/>
      <c r="J38" s="8"/>
      <c r="K38" s="8"/>
    </row>
    <row r="39" spans="1:11" ht="12.75">
      <c r="A39" s="7"/>
      <c r="B39" s="8">
        <v>0</v>
      </c>
      <c r="C39" s="8">
        <v>0</v>
      </c>
      <c r="D39" s="9" t="e">
        <f t="shared" si="0"/>
        <v>#DIV/0!</v>
      </c>
      <c r="E39" s="8">
        <v>0</v>
      </c>
      <c r="F39" s="8">
        <v>0</v>
      </c>
      <c r="G39" s="8"/>
      <c r="H39" s="8"/>
      <c r="I39" s="8"/>
      <c r="J39" s="8"/>
      <c r="K39" s="8"/>
    </row>
    <row r="40" spans="1:11" ht="12.75">
      <c r="A40" s="7"/>
      <c r="B40" s="8">
        <v>0</v>
      </c>
      <c r="C40" s="8">
        <v>0</v>
      </c>
      <c r="D40" s="9" t="e">
        <f t="shared" si="0"/>
        <v>#DIV/0!</v>
      </c>
      <c r="E40" s="8">
        <v>0</v>
      </c>
      <c r="F40" s="8">
        <v>0</v>
      </c>
      <c r="G40" s="8"/>
      <c r="H40" s="8"/>
      <c r="I40" s="8"/>
      <c r="J40" s="8"/>
      <c r="K40" s="8"/>
    </row>
    <row r="41" spans="1:11" ht="12.75">
      <c r="A41" s="7"/>
      <c r="B41" s="8">
        <v>0</v>
      </c>
      <c r="C41" s="8">
        <v>0</v>
      </c>
      <c r="D41" s="9" t="e">
        <f t="shared" si="0"/>
        <v>#DIV/0!</v>
      </c>
      <c r="E41" s="8">
        <v>0</v>
      </c>
      <c r="F41" s="8">
        <v>0</v>
      </c>
      <c r="G41" s="8"/>
      <c r="H41" s="8"/>
      <c r="I41" s="8"/>
      <c r="J41" s="8"/>
      <c r="K41" s="8"/>
    </row>
    <row r="42" spans="1:11" ht="12.75">
      <c r="A42" s="7"/>
      <c r="B42" s="8">
        <v>0</v>
      </c>
      <c r="C42" s="8">
        <v>0</v>
      </c>
      <c r="D42" s="9" t="e">
        <f t="shared" si="0"/>
        <v>#DIV/0!</v>
      </c>
      <c r="E42" s="8">
        <v>0</v>
      </c>
      <c r="F42" s="8">
        <v>0</v>
      </c>
      <c r="G42" s="8"/>
      <c r="H42" s="8"/>
      <c r="I42" s="8"/>
      <c r="J42" s="8"/>
      <c r="K42" s="8"/>
    </row>
    <row r="43" spans="1:11" ht="12.75">
      <c r="A43" s="7"/>
      <c r="B43" s="8">
        <v>0</v>
      </c>
      <c r="C43" s="8">
        <v>0</v>
      </c>
      <c r="D43" s="9" t="e">
        <f t="shared" si="0"/>
        <v>#DIV/0!</v>
      </c>
      <c r="E43" s="8">
        <v>0</v>
      </c>
      <c r="F43" s="8">
        <v>0</v>
      </c>
      <c r="G43" s="8"/>
      <c r="H43" s="8"/>
      <c r="I43" s="8"/>
      <c r="J43" s="8"/>
      <c r="K43" s="8"/>
    </row>
    <row r="44" spans="1:11" ht="12.75">
      <c r="A44" s="5" t="s">
        <v>8</v>
      </c>
      <c r="B44" s="6">
        <f>SUM(B37:B43)</f>
        <v>0</v>
      </c>
      <c r="C44" s="6">
        <f>SUM(C37:C43)</f>
        <v>0</v>
      </c>
      <c r="D44" s="15" t="e">
        <f t="shared" si="0"/>
        <v>#DIV/0!</v>
      </c>
      <c r="E44" s="6">
        <v>0</v>
      </c>
      <c r="F44" s="6">
        <f>SUM(F37:F43)</f>
        <v>0</v>
      </c>
      <c r="G44" s="6"/>
      <c r="H44" s="6"/>
      <c r="I44" s="6"/>
      <c r="J44" s="6"/>
      <c r="K44" s="6"/>
    </row>
    <row r="45" spans="1:11" ht="12.75">
      <c r="A45" s="5" t="s">
        <v>107</v>
      </c>
      <c r="B45" s="6">
        <f>C19</f>
        <v>0</v>
      </c>
      <c r="C45" s="6">
        <f>C20</f>
        <v>0</v>
      </c>
      <c r="D45" s="15" t="e">
        <f t="shared" si="0"/>
        <v>#DIV/0!</v>
      </c>
      <c r="E45" s="6">
        <v>0</v>
      </c>
      <c r="F45" s="6">
        <v>0</v>
      </c>
      <c r="G45" s="6"/>
      <c r="H45" s="6"/>
      <c r="I45" s="6"/>
      <c r="J45" s="6"/>
      <c r="K45" s="6"/>
    </row>
    <row r="46" spans="1:11" ht="12.75">
      <c r="A46" s="5"/>
      <c r="B46" s="6"/>
      <c r="C46" s="6"/>
      <c r="D46" s="6"/>
      <c r="E46" s="6"/>
      <c r="F46" s="6"/>
      <c r="G46" s="6"/>
      <c r="H46" s="6"/>
      <c r="I46" s="6"/>
      <c r="J46" s="6"/>
      <c r="K46" s="6"/>
    </row>
    <row r="47" spans="1:11" ht="12.75">
      <c r="A47" s="5" t="s">
        <v>47</v>
      </c>
      <c r="B47" s="6" t="s">
        <v>48</v>
      </c>
      <c r="C47" s="6" t="s">
        <v>43</v>
      </c>
      <c r="D47" s="6" t="s">
        <v>49</v>
      </c>
      <c r="E47" s="6" t="s">
        <v>50</v>
      </c>
      <c r="F47" s="6" t="s">
        <v>44</v>
      </c>
      <c r="G47" s="6" t="s">
        <v>51</v>
      </c>
      <c r="H47" s="6" t="s">
        <v>46</v>
      </c>
      <c r="I47" s="6" t="s">
        <v>45</v>
      </c>
      <c r="J47" s="6"/>
      <c r="K47" s="6"/>
    </row>
    <row r="48" spans="1:11" ht="12.75">
      <c r="A48" s="7"/>
      <c r="B48" s="8">
        <v>0</v>
      </c>
      <c r="C48" s="8">
        <v>0</v>
      </c>
      <c r="D48" s="8">
        <v>0</v>
      </c>
      <c r="E48" s="10" t="e">
        <f>SUM(B48)/(C48)</f>
        <v>#DIV/0!</v>
      </c>
      <c r="F48" s="8">
        <v>0</v>
      </c>
      <c r="G48" s="16" t="e">
        <f>SUM(F48)/(C48)</f>
        <v>#DIV/0!</v>
      </c>
      <c r="H48" s="8">
        <v>0</v>
      </c>
      <c r="I48" s="8">
        <v>0</v>
      </c>
      <c r="J48" s="8"/>
      <c r="K48" s="8"/>
    </row>
    <row r="49" spans="1:12" ht="12.75">
      <c r="A49" s="7"/>
      <c r="B49" s="8">
        <v>0</v>
      </c>
      <c r="C49" s="8">
        <v>0</v>
      </c>
      <c r="D49" s="8">
        <v>0</v>
      </c>
      <c r="E49" s="10" t="e">
        <f>SUM(B49)/(C49)</f>
        <v>#DIV/0!</v>
      </c>
      <c r="F49" s="8">
        <v>0</v>
      </c>
      <c r="G49" s="16" t="e">
        <f>SUM(F49)/(C49)</f>
        <v>#DIV/0!</v>
      </c>
      <c r="H49" s="8">
        <v>0</v>
      </c>
      <c r="I49" s="8">
        <v>0</v>
      </c>
      <c r="J49" s="8"/>
      <c r="K49" s="8"/>
      <c r="L49" s="7"/>
    </row>
    <row r="50" spans="1:12" ht="12.75">
      <c r="A50" s="5" t="s">
        <v>8</v>
      </c>
      <c r="B50" s="6">
        <f>SUM(B48:B49)</f>
        <v>0</v>
      </c>
      <c r="C50" s="6">
        <f>SUM(C48:C49)</f>
        <v>0</v>
      </c>
      <c r="D50" s="6">
        <f>SUM(D48:D49)</f>
        <v>0</v>
      </c>
      <c r="E50" s="17" t="e">
        <f>SUM(B50)/(C50)</f>
        <v>#DIV/0!</v>
      </c>
      <c r="F50" s="6">
        <f>SUM(F48:F49)</f>
        <v>0</v>
      </c>
      <c r="G50" s="18" t="e">
        <f>SUM(F50)/(C50)</f>
        <v>#DIV/0!</v>
      </c>
      <c r="H50" s="6">
        <f>SUM(H48:H49)</f>
        <v>0</v>
      </c>
      <c r="I50" s="6">
        <v>0</v>
      </c>
      <c r="J50" s="6"/>
      <c r="K50" s="6"/>
      <c r="L50" s="7"/>
    </row>
    <row r="51" spans="1:12" ht="12.75">
      <c r="A51" s="5" t="s">
        <v>107</v>
      </c>
      <c r="B51" s="6">
        <f>C23</f>
        <v>0</v>
      </c>
      <c r="C51" s="6">
        <f>C24</f>
        <v>0</v>
      </c>
      <c r="D51" s="6">
        <f>C25</f>
        <v>0</v>
      </c>
      <c r="E51" s="17" t="e">
        <f>SUM(B51)/(C51)</f>
        <v>#DIV/0!</v>
      </c>
      <c r="F51" s="6">
        <f>C21</f>
        <v>0</v>
      </c>
      <c r="G51" s="18" t="e">
        <f>SUM(F51)/(C51)</f>
        <v>#DIV/0!</v>
      </c>
      <c r="H51" s="6">
        <v>0</v>
      </c>
      <c r="I51" s="6">
        <v>0</v>
      </c>
      <c r="J51" s="6"/>
      <c r="K51" s="6"/>
      <c r="L51" s="22"/>
    </row>
    <row r="52" spans="1:12" ht="12.75">
      <c r="A52" s="5"/>
      <c r="B52" s="6"/>
      <c r="C52" s="6"/>
      <c r="D52" s="6"/>
      <c r="E52" s="6"/>
      <c r="F52" s="6"/>
      <c r="G52" s="6"/>
      <c r="H52" s="6"/>
      <c r="I52" s="6"/>
      <c r="J52" s="6"/>
      <c r="K52" s="6"/>
      <c r="L52" s="22"/>
    </row>
    <row r="53" spans="1:11" ht="12.75">
      <c r="A53" s="5" t="s">
        <v>52</v>
      </c>
      <c r="B53" s="6" t="s">
        <v>53</v>
      </c>
      <c r="C53" s="6" t="s">
        <v>44</v>
      </c>
      <c r="D53" s="6" t="s">
        <v>9</v>
      </c>
      <c r="E53" s="6" t="s">
        <v>45</v>
      </c>
      <c r="F53" s="6" t="s">
        <v>46</v>
      </c>
      <c r="G53" s="6"/>
      <c r="H53" s="6"/>
      <c r="I53" s="6"/>
      <c r="J53" s="6"/>
      <c r="K53" s="6"/>
    </row>
    <row r="54" spans="1:11" ht="12.75">
      <c r="A54" s="7"/>
      <c r="B54" s="8">
        <v>0</v>
      </c>
      <c r="C54" s="8">
        <v>0</v>
      </c>
      <c r="D54" s="9" t="e">
        <f aca="true" t="shared" si="1" ref="D54:D60">SUM(C54)/(B54)</f>
        <v>#DIV/0!</v>
      </c>
      <c r="E54" s="8">
        <v>0</v>
      </c>
      <c r="F54" s="8">
        <v>0</v>
      </c>
      <c r="G54" s="8"/>
      <c r="H54" s="8"/>
      <c r="I54" s="8"/>
      <c r="J54" s="8"/>
      <c r="K54" s="8"/>
    </row>
    <row r="55" spans="1:12" ht="12.75">
      <c r="A55" s="7"/>
      <c r="B55" s="8">
        <v>0</v>
      </c>
      <c r="C55" s="8">
        <v>0</v>
      </c>
      <c r="D55" s="9" t="e">
        <f t="shared" si="1"/>
        <v>#DIV/0!</v>
      </c>
      <c r="E55" s="8">
        <v>0</v>
      </c>
      <c r="F55" s="8">
        <v>0</v>
      </c>
      <c r="G55" s="8"/>
      <c r="H55" s="8"/>
      <c r="I55" s="8"/>
      <c r="J55" s="8"/>
      <c r="K55" s="8"/>
      <c r="L55" s="7"/>
    </row>
    <row r="56" spans="1:12" ht="12.75">
      <c r="A56" s="7"/>
      <c r="B56" s="8">
        <v>0</v>
      </c>
      <c r="C56" s="8">
        <v>0</v>
      </c>
      <c r="D56" s="9" t="e">
        <f t="shared" si="1"/>
        <v>#DIV/0!</v>
      </c>
      <c r="E56" s="8">
        <v>0</v>
      </c>
      <c r="F56" s="8">
        <v>0</v>
      </c>
      <c r="G56" s="8"/>
      <c r="H56" s="8"/>
      <c r="I56" s="8"/>
      <c r="J56" s="8"/>
      <c r="K56" s="8"/>
      <c r="L56" s="7"/>
    </row>
    <row r="57" spans="1:12" ht="12.75">
      <c r="A57" s="7"/>
      <c r="B57" s="8">
        <v>0</v>
      </c>
      <c r="C57" s="8">
        <v>0</v>
      </c>
      <c r="D57" s="9" t="e">
        <f t="shared" si="1"/>
        <v>#DIV/0!</v>
      </c>
      <c r="E57" s="8">
        <v>0</v>
      </c>
      <c r="F57" s="8">
        <v>0</v>
      </c>
      <c r="G57" s="8"/>
      <c r="H57" s="8"/>
      <c r="I57" s="8"/>
      <c r="J57" s="8"/>
      <c r="K57" s="8"/>
      <c r="L57" s="7"/>
    </row>
    <row r="58" spans="1:12" ht="12.75">
      <c r="A58" s="7"/>
      <c r="B58" s="8">
        <v>0</v>
      </c>
      <c r="C58" s="8">
        <v>0</v>
      </c>
      <c r="D58" s="9" t="e">
        <f t="shared" si="1"/>
        <v>#DIV/0!</v>
      </c>
      <c r="E58" s="8">
        <v>0</v>
      </c>
      <c r="F58" s="8">
        <v>0</v>
      </c>
      <c r="G58" s="8"/>
      <c r="H58" s="8"/>
      <c r="I58" s="8"/>
      <c r="J58" s="8"/>
      <c r="K58" s="8"/>
      <c r="L58" s="7"/>
    </row>
    <row r="59" spans="1:12" ht="12.75">
      <c r="A59" s="5" t="s">
        <v>8</v>
      </c>
      <c r="B59" s="6">
        <f>SUM(B54:B58)</f>
        <v>0</v>
      </c>
      <c r="C59" s="6">
        <f>SUM(C54:C58)</f>
        <v>0</v>
      </c>
      <c r="D59" s="15" t="e">
        <f t="shared" si="1"/>
        <v>#DIV/0!</v>
      </c>
      <c r="E59" s="6">
        <v>0</v>
      </c>
      <c r="F59" s="6">
        <f>SUM(F54:F58)</f>
        <v>0</v>
      </c>
      <c r="G59" s="6"/>
      <c r="H59" s="6"/>
      <c r="I59" s="6"/>
      <c r="J59" s="6"/>
      <c r="K59" s="14"/>
      <c r="L59" s="7"/>
    </row>
    <row r="60" spans="1:11" ht="12.75">
      <c r="A60" s="5" t="s">
        <v>107</v>
      </c>
      <c r="B60" s="6">
        <f>C23</f>
        <v>0</v>
      </c>
      <c r="C60" s="6">
        <f>C21</f>
        <v>0</v>
      </c>
      <c r="D60" s="15" t="e">
        <f t="shared" si="1"/>
        <v>#DIV/0!</v>
      </c>
      <c r="E60" s="6">
        <v>0</v>
      </c>
      <c r="F60" s="6">
        <v>0</v>
      </c>
      <c r="G60" s="6"/>
      <c r="H60" s="6"/>
      <c r="I60" s="6"/>
      <c r="J60" s="6"/>
      <c r="K60" s="14"/>
    </row>
    <row r="61" spans="1:11" ht="12.75">
      <c r="A61" s="5"/>
      <c r="B61" s="6"/>
      <c r="C61" s="6"/>
      <c r="D61" s="15"/>
      <c r="E61" s="6"/>
      <c r="F61" s="6"/>
      <c r="G61" s="6"/>
      <c r="H61" s="6"/>
      <c r="I61" s="6"/>
      <c r="J61" s="6"/>
      <c r="K61" s="14"/>
    </row>
    <row r="62" spans="1:11" ht="12.75">
      <c r="A62" s="5"/>
      <c r="B62" s="6" t="s">
        <v>46</v>
      </c>
      <c r="C62" s="6" t="s">
        <v>46</v>
      </c>
      <c r="D62" s="6" t="s">
        <v>46</v>
      </c>
      <c r="E62" s="6"/>
      <c r="F62" s="6"/>
      <c r="G62" s="6"/>
      <c r="H62" s="6"/>
      <c r="I62" s="6"/>
      <c r="J62" s="6"/>
      <c r="K62" s="14"/>
    </row>
    <row r="63" spans="1:11" ht="12.75">
      <c r="A63" s="5" t="s">
        <v>54</v>
      </c>
      <c r="B63" s="6" t="s">
        <v>55</v>
      </c>
      <c r="C63" s="6" t="s">
        <v>53</v>
      </c>
      <c r="D63" s="6" t="s">
        <v>56</v>
      </c>
      <c r="E63" s="6" t="s">
        <v>57</v>
      </c>
      <c r="F63" s="6" t="s">
        <v>58</v>
      </c>
      <c r="G63" s="6" t="s">
        <v>59</v>
      </c>
      <c r="H63" s="6" t="s">
        <v>60</v>
      </c>
      <c r="I63" s="6" t="s">
        <v>61</v>
      </c>
      <c r="J63" s="6"/>
      <c r="K63" s="14"/>
    </row>
    <row r="64" spans="1:11" ht="12.75">
      <c r="A64" s="7"/>
      <c r="B64" s="8">
        <v>0</v>
      </c>
      <c r="C64" s="8">
        <v>0</v>
      </c>
      <c r="D64" s="8">
        <v>0</v>
      </c>
      <c r="E64" s="8">
        <v>0</v>
      </c>
      <c r="F64" s="8">
        <v>0</v>
      </c>
      <c r="G64" s="8">
        <v>0</v>
      </c>
      <c r="H64" s="8">
        <v>0</v>
      </c>
      <c r="I64" s="8">
        <f>SUM(B64*6)+(C64*6)+(D64*6)+(E64)+(F64*2)+(G64*3)+(H64*2)</f>
        <v>0</v>
      </c>
      <c r="J64" s="8"/>
      <c r="K64" s="8"/>
    </row>
    <row r="65" spans="1:12" ht="12.75">
      <c r="A65" s="7"/>
      <c r="B65" s="8">
        <v>0</v>
      </c>
      <c r="C65" s="8">
        <v>0</v>
      </c>
      <c r="D65" s="8">
        <v>0</v>
      </c>
      <c r="E65" s="8">
        <v>0</v>
      </c>
      <c r="F65" s="8">
        <v>0</v>
      </c>
      <c r="G65" s="8">
        <v>0</v>
      </c>
      <c r="H65" s="8">
        <v>0</v>
      </c>
      <c r="I65" s="8">
        <f>SUM(B65*6)+(C65*6)+(D65*6)+(E65)+(F65*2)+(G65*3)+(H65*2)</f>
        <v>0</v>
      </c>
      <c r="J65" s="8"/>
      <c r="K65" s="8"/>
      <c r="L65" s="7"/>
    </row>
    <row r="66" spans="1:12" ht="12.75">
      <c r="A66" s="7"/>
      <c r="B66" s="8">
        <v>0</v>
      </c>
      <c r="C66" s="8">
        <v>0</v>
      </c>
      <c r="D66" s="8">
        <v>0</v>
      </c>
      <c r="E66" s="8">
        <v>0</v>
      </c>
      <c r="F66" s="8">
        <v>0</v>
      </c>
      <c r="G66" s="8">
        <v>0</v>
      </c>
      <c r="H66" s="8">
        <v>0</v>
      </c>
      <c r="I66" s="8">
        <f>SUM(B66*6)+(C66*6)+(D66*6)+(E66)+(F66*2)+(G66*3)+(H66*2)</f>
        <v>0</v>
      </c>
      <c r="J66" s="8"/>
      <c r="K66" s="8"/>
      <c r="L66" s="7"/>
    </row>
    <row r="67" spans="1:12" ht="12.75">
      <c r="A67" s="5" t="s">
        <v>8</v>
      </c>
      <c r="B67" s="6">
        <f aca="true" t="shared" si="2" ref="B67:H67">SUM(B64:B66)</f>
        <v>0</v>
      </c>
      <c r="C67" s="6">
        <f t="shared" si="2"/>
        <v>0</v>
      </c>
      <c r="D67" s="6">
        <f t="shared" si="2"/>
        <v>0</v>
      </c>
      <c r="E67" s="6">
        <f t="shared" si="2"/>
        <v>0</v>
      </c>
      <c r="F67" s="6">
        <f t="shared" si="2"/>
        <v>0</v>
      </c>
      <c r="G67" s="6">
        <f t="shared" si="2"/>
        <v>0</v>
      </c>
      <c r="H67" s="6">
        <f t="shared" si="2"/>
        <v>0</v>
      </c>
      <c r="I67" s="6">
        <f>SUM(B67*6)+(C67*6)+(D67*6)+(E67)+(F67*2)+(G67*3)+(H67*2)</f>
        <v>0</v>
      </c>
      <c r="J67" s="6"/>
      <c r="K67" s="14"/>
      <c r="L67" s="7"/>
    </row>
    <row r="68" spans="1:12" ht="12.75">
      <c r="A68" s="5" t="s">
        <v>107</v>
      </c>
      <c r="B68" s="6">
        <f>F45</f>
        <v>0</v>
      </c>
      <c r="C68" s="6">
        <f>H51</f>
        <v>0</v>
      </c>
      <c r="D68" s="6">
        <f>SUM(F80)+(F87)+(F93)</f>
        <v>0</v>
      </c>
      <c r="E68" s="6">
        <f>B73</f>
        <v>0</v>
      </c>
      <c r="F68" s="6">
        <v>0</v>
      </c>
      <c r="G68" s="6">
        <f>E73</f>
        <v>0</v>
      </c>
      <c r="H68" s="6">
        <v>0</v>
      </c>
      <c r="I68" s="6">
        <f>SUM(B68*6)+(C68*6)+(D68*6)+(E68)+(F68*2)+(G68*3)+(H68*2)</f>
        <v>0</v>
      </c>
      <c r="J68" s="6"/>
      <c r="K68" s="14"/>
      <c r="L68" s="7"/>
    </row>
    <row r="69" spans="1:12" ht="12.75">
      <c r="A69" s="5"/>
      <c r="B69" s="6"/>
      <c r="C69" s="6"/>
      <c r="D69" s="6"/>
      <c r="E69" s="6"/>
      <c r="F69" s="6"/>
      <c r="G69" s="6"/>
      <c r="H69" s="6"/>
      <c r="I69" s="6"/>
      <c r="J69" s="6"/>
      <c r="K69" s="14"/>
      <c r="L69" s="7"/>
    </row>
    <row r="70" spans="1:12" ht="12.75">
      <c r="A70" s="5" t="s">
        <v>62</v>
      </c>
      <c r="B70" s="6" t="s">
        <v>63</v>
      </c>
      <c r="C70" s="6" t="s">
        <v>64</v>
      </c>
      <c r="D70" s="6" t="s">
        <v>50</v>
      </c>
      <c r="E70" s="6" t="s">
        <v>105</v>
      </c>
      <c r="F70" s="6" t="s">
        <v>65</v>
      </c>
      <c r="G70" s="6" t="s">
        <v>50</v>
      </c>
      <c r="H70" s="6" t="s">
        <v>45</v>
      </c>
      <c r="I70" s="6" t="s">
        <v>61</v>
      </c>
      <c r="J70" s="19" t="s">
        <v>79</v>
      </c>
      <c r="K70" s="14"/>
      <c r="L70" s="12"/>
    </row>
    <row r="71" spans="1:12" ht="12.75">
      <c r="A71" s="7"/>
      <c r="B71" s="8">
        <v>0</v>
      </c>
      <c r="C71" s="8">
        <v>0</v>
      </c>
      <c r="D71" s="10" t="e">
        <f>SUM(B71/C71)</f>
        <v>#DIV/0!</v>
      </c>
      <c r="E71" s="20">
        <v>0</v>
      </c>
      <c r="F71" s="20">
        <v>0</v>
      </c>
      <c r="G71" s="10">
        <v>0</v>
      </c>
      <c r="H71" s="8">
        <v>0</v>
      </c>
      <c r="I71" s="8">
        <f>SUM(B71)+(E71*3)</f>
        <v>0</v>
      </c>
      <c r="J71" s="23"/>
      <c r="K71" s="8"/>
      <c r="L71" s="12"/>
    </row>
    <row r="72" spans="1:12" ht="12.75">
      <c r="A72" s="5" t="s">
        <v>8</v>
      </c>
      <c r="B72" s="6">
        <f>SUM(B71:B71)</f>
        <v>0</v>
      </c>
      <c r="C72" s="6">
        <f>SUM(C71:C71)</f>
        <v>0</v>
      </c>
      <c r="D72" s="17" t="e">
        <f>SUM(B72/C72)</f>
        <v>#DIV/0!</v>
      </c>
      <c r="E72" s="6">
        <f>SUM(E71:E71)</f>
        <v>0</v>
      </c>
      <c r="F72" s="6">
        <f>SUM(F71:F71)</f>
        <v>0</v>
      </c>
      <c r="G72" s="17">
        <v>0</v>
      </c>
      <c r="H72" s="6">
        <v>0</v>
      </c>
      <c r="I72" s="6">
        <f>SUM(B72)+(E72*3)</f>
        <v>0</v>
      </c>
      <c r="J72" s="19"/>
      <c r="K72" s="6"/>
      <c r="L72" s="12"/>
    </row>
    <row r="73" spans="1:12" ht="12.75">
      <c r="A73" s="5" t="s">
        <v>107</v>
      </c>
      <c r="B73" s="6">
        <v>0</v>
      </c>
      <c r="C73" s="6">
        <v>0</v>
      </c>
      <c r="D73" s="17" t="e">
        <f>SUM(B73/C73)</f>
        <v>#DIV/0!</v>
      </c>
      <c r="E73" s="24">
        <v>0</v>
      </c>
      <c r="F73" s="24">
        <v>0</v>
      </c>
      <c r="G73" s="17">
        <v>0</v>
      </c>
      <c r="H73" s="6">
        <v>0</v>
      </c>
      <c r="I73" s="6">
        <f>SUM(B73)+(E73*3)</f>
        <v>0</v>
      </c>
      <c r="J73" s="19"/>
      <c r="K73" s="6"/>
      <c r="L73" s="12"/>
    </row>
    <row r="74" spans="1:12" ht="12.75">
      <c r="A74" s="5"/>
      <c r="B74" s="6"/>
      <c r="C74" s="6"/>
      <c r="D74" s="6"/>
      <c r="E74" s="6"/>
      <c r="F74" s="6"/>
      <c r="G74" s="6"/>
      <c r="H74" s="6"/>
      <c r="I74" s="6"/>
      <c r="J74" s="6"/>
      <c r="K74" s="6"/>
      <c r="L74" s="7"/>
    </row>
    <row r="75" spans="1:12" ht="12.75">
      <c r="A75" s="5" t="s">
        <v>80</v>
      </c>
      <c r="B75" s="6" t="s">
        <v>81</v>
      </c>
      <c r="C75" s="6" t="s">
        <v>44</v>
      </c>
      <c r="D75" s="6" t="s">
        <v>9</v>
      </c>
      <c r="E75" s="6" t="s">
        <v>45</v>
      </c>
      <c r="F75" s="6" t="s">
        <v>46</v>
      </c>
      <c r="G75" s="6"/>
      <c r="H75" s="6"/>
      <c r="I75" s="6"/>
      <c r="J75" s="6"/>
      <c r="K75" s="6"/>
      <c r="L75" s="7"/>
    </row>
    <row r="76" spans="1:12" ht="12.75">
      <c r="A76" s="7"/>
      <c r="B76" s="8">
        <v>0</v>
      </c>
      <c r="C76" s="8">
        <v>0</v>
      </c>
      <c r="D76" s="9" t="e">
        <f>SUM(C76)/(B76)</f>
        <v>#DIV/0!</v>
      </c>
      <c r="E76" s="8">
        <v>0</v>
      </c>
      <c r="F76" s="8">
        <v>0</v>
      </c>
      <c r="G76" s="8"/>
      <c r="H76" s="8"/>
      <c r="I76" s="8"/>
      <c r="J76" s="8"/>
      <c r="K76" s="8"/>
      <c r="L76" s="5"/>
    </row>
    <row r="77" spans="1:12" ht="12.75">
      <c r="A77" s="7"/>
      <c r="B77" s="8">
        <v>0</v>
      </c>
      <c r="C77" s="8">
        <v>0</v>
      </c>
      <c r="D77" s="9" t="e">
        <f>SUM(C77)/(B77)</f>
        <v>#DIV/0!</v>
      </c>
      <c r="E77" s="8">
        <v>0</v>
      </c>
      <c r="F77" s="8">
        <v>0</v>
      </c>
      <c r="G77" s="8"/>
      <c r="H77" s="8"/>
      <c r="I77" s="8"/>
      <c r="J77" s="8"/>
      <c r="K77" s="8"/>
      <c r="L77" s="5"/>
    </row>
    <row r="78" spans="1:12" ht="12.75">
      <c r="A78" s="7"/>
      <c r="B78" s="8">
        <v>0</v>
      </c>
      <c r="C78" s="8">
        <v>0</v>
      </c>
      <c r="D78" s="9" t="e">
        <f>SUM(C78)/(B78)</f>
        <v>#DIV/0!</v>
      </c>
      <c r="E78" s="8">
        <v>0</v>
      </c>
      <c r="F78" s="8">
        <v>0</v>
      </c>
      <c r="G78" s="8"/>
      <c r="H78" s="8"/>
      <c r="I78" s="8"/>
      <c r="J78" s="8"/>
      <c r="K78" s="8"/>
      <c r="L78" s="5"/>
    </row>
    <row r="79" spans="1:12" ht="12.75">
      <c r="A79" s="5" t="s">
        <v>8</v>
      </c>
      <c r="B79" s="6">
        <f>SUM(B76:B78)</f>
        <v>0</v>
      </c>
      <c r="C79" s="6">
        <f>SUM(C76:C78)</f>
        <v>0</v>
      </c>
      <c r="D79" s="15" t="e">
        <f>SUM(C79)/(B79)</f>
        <v>#DIV/0!</v>
      </c>
      <c r="E79" s="6">
        <v>0</v>
      </c>
      <c r="F79" s="6">
        <f>SUM(F76:F78)</f>
        <v>0</v>
      </c>
      <c r="G79" s="6"/>
      <c r="H79" s="6"/>
      <c r="I79" s="6"/>
      <c r="J79" s="6"/>
      <c r="K79" s="14"/>
      <c r="L79" s="5"/>
    </row>
    <row r="80" spans="1:12" ht="12.75">
      <c r="A80" s="5" t="s">
        <v>107</v>
      </c>
      <c r="B80" s="6">
        <v>0</v>
      </c>
      <c r="C80" s="6">
        <v>0</v>
      </c>
      <c r="D80" s="15" t="e">
        <f>SUM(C80)/(B80)</f>
        <v>#DIV/0!</v>
      </c>
      <c r="E80" s="6">
        <v>0</v>
      </c>
      <c r="F80" s="6">
        <v>0</v>
      </c>
      <c r="G80" s="6"/>
      <c r="H80" s="6"/>
      <c r="I80" s="6"/>
      <c r="J80" s="6"/>
      <c r="K80" s="14"/>
      <c r="L80" s="7"/>
    </row>
    <row r="81" spans="1:12" ht="12.75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4"/>
      <c r="L81" s="7"/>
    </row>
    <row r="82" spans="1:12" ht="12.75">
      <c r="A82" s="5" t="s">
        <v>68</v>
      </c>
      <c r="B82" s="6" t="s">
        <v>82</v>
      </c>
      <c r="C82" s="6" t="s">
        <v>44</v>
      </c>
      <c r="D82" s="6" t="s">
        <v>9</v>
      </c>
      <c r="E82" s="6" t="s">
        <v>45</v>
      </c>
      <c r="F82" s="6" t="s">
        <v>46</v>
      </c>
      <c r="G82" s="12"/>
      <c r="H82" s="12"/>
      <c r="I82" s="12"/>
      <c r="J82" s="12"/>
      <c r="K82" s="14"/>
      <c r="L82" s="7"/>
    </row>
    <row r="83" spans="1:12" ht="12.75">
      <c r="A83" s="7"/>
      <c r="B83" s="8">
        <v>0</v>
      </c>
      <c r="C83" s="8">
        <v>0</v>
      </c>
      <c r="D83" s="9" t="e">
        <f>SUM(C83)/(B83)</f>
        <v>#DIV/0!</v>
      </c>
      <c r="E83" s="8">
        <v>0</v>
      </c>
      <c r="F83" s="8">
        <v>0</v>
      </c>
      <c r="G83" s="7"/>
      <c r="H83" s="7"/>
      <c r="I83" s="7"/>
      <c r="J83" s="7"/>
      <c r="K83" s="8"/>
      <c r="L83" s="5"/>
    </row>
    <row r="84" spans="1:12" ht="12.75">
      <c r="A84" s="7"/>
      <c r="B84" s="8">
        <v>0</v>
      </c>
      <c r="C84" s="8">
        <v>0</v>
      </c>
      <c r="D84" s="9" t="e">
        <f>SUM(C84)/(B84)</f>
        <v>#DIV/0!</v>
      </c>
      <c r="E84" s="8">
        <v>0</v>
      </c>
      <c r="F84" s="8">
        <v>0</v>
      </c>
      <c r="G84" s="7"/>
      <c r="H84" s="7"/>
      <c r="I84" s="7"/>
      <c r="J84" s="7"/>
      <c r="K84" s="8"/>
      <c r="L84" s="5"/>
    </row>
    <row r="85" spans="1:11" ht="12.75">
      <c r="A85" s="7"/>
      <c r="B85" s="8">
        <v>0</v>
      </c>
      <c r="C85" s="8">
        <v>0</v>
      </c>
      <c r="D85" s="9" t="e">
        <f>SUM(C85)/(B85)</f>
        <v>#DIV/0!</v>
      </c>
      <c r="E85" s="8">
        <v>0</v>
      </c>
      <c r="F85" s="8">
        <v>0</v>
      </c>
      <c r="G85" s="7"/>
      <c r="H85" s="7"/>
      <c r="I85" s="7"/>
      <c r="J85" s="7"/>
      <c r="K85" s="8"/>
    </row>
    <row r="86" spans="1:11" ht="12.75">
      <c r="A86" s="5" t="s">
        <v>8</v>
      </c>
      <c r="B86" s="6">
        <f>SUM(B83:B85)</f>
        <v>0</v>
      </c>
      <c r="C86" s="6">
        <f>SUM(C83:C85)</f>
        <v>0</v>
      </c>
      <c r="D86" s="15" t="e">
        <f>SUM(C86)/(B86)</f>
        <v>#DIV/0!</v>
      </c>
      <c r="E86" s="6">
        <v>0</v>
      </c>
      <c r="F86" s="6">
        <f>SUM(F83:F85)</f>
        <v>0</v>
      </c>
      <c r="G86" s="5"/>
      <c r="H86" s="5"/>
      <c r="I86" s="5"/>
      <c r="J86" s="5"/>
      <c r="K86" s="6"/>
    </row>
    <row r="87" spans="1:12" ht="12.75">
      <c r="A87" s="5" t="s">
        <v>107</v>
      </c>
      <c r="B87" s="6">
        <v>0</v>
      </c>
      <c r="C87" s="6">
        <v>0</v>
      </c>
      <c r="D87" s="15" t="e">
        <f>SUM(C87)/(B87)</f>
        <v>#DIV/0!</v>
      </c>
      <c r="E87" s="6">
        <v>0</v>
      </c>
      <c r="F87" s="6">
        <v>0</v>
      </c>
      <c r="G87" s="5"/>
      <c r="H87" s="5"/>
      <c r="I87" s="5"/>
      <c r="J87" s="5"/>
      <c r="K87" s="6"/>
      <c r="L87" s="7"/>
    </row>
    <row r="88" spans="1:12" ht="12.75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4"/>
      <c r="L88" s="7"/>
    </row>
    <row r="89" spans="1:12" ht="12.75">
      <c r="A89" s="5" t="s">
        <v>69</v>
      </c>
      <c r="B89" s="6" t="s">
        <v>83</v>
      </c>
      <c r="C89" s="6" t="s">
        <v>44</v>
      </c>
      <c r="D89" s="6" t="s">
        <v>9</v>
      </c>
      <c r="E89" s="6" t="s">
        <v>45</v>
      </c>
      <c r="F89" s="6" t="s">
        <v>46</v>
      </c>
      <c r="G89" s="12"/>
      <c r="H89" s="12"/>
      <c r="I89" s="12"/>
      <c r="J89" s="12"/>
      <c r="K89" s="14"/>
      <c r="L89" s="7"/>
    </row>
    <row r="90" spans="1:11" ht="12.75">
      <c r="A90" s="12"/>
      <c r="B90" s="14">
        <v>0</v>
      </c>
      <c r="C90" s="14">
        <v>0</v>
      </c>
      <c r="D90" s="15" t="e">
        <f>SUM(C90)/(B90)</f>
        <v>#DIV/0!</v>
      </c>
      <c r="E90" s="14">
        <v>0</v>
      </c>
      <c r="F90" s="14">
        <v>0</v>
      </c>
      <c r="G90" s="12"/>
      <c r="H90" s="12"/>
      <c r="I90" s="12"/>
      <c r="J90" s="12"/>
      <c r="K90" s="14"/>
    </row>
    <row r="91" spans="1:11" ht="12.75">
      <c r="A91" s="12"/>
      <c r="B91" s="14">
        <v>0</v>
      </c>
      <c r="C91" s="14">
        <v>0</v>
      </c>
      <c r="D91" s="15" t="e">
        <f>SUM(C91)/(B91)</f>
        <v>#DIV/0!</v>
      </c>
      <c r="E91" s="14">
        <v>0</v>
      </c>
      <c r="F91" s="14">
        <v>0</v>
      </c>
      <c r="G91" s="12"/>
      <c r="H91" s="12"/>
      <c r="I91" s="12"/>
      <c r="J91" s="12"/>
      <c r="K91" s="14"/>
    </row>
    <row r="92" spans="1:11" ht="12.75">
      <c r="A92" s="5" t="s">
        <v>8</v>
      </c>
      <c r="B92" s="6">
        <f>SUM(B90:B91)</f>
        <v>0</v>
      </c>
      <c r="C92" s="6">
        <f>SUM(C90:C91)</f>
        <v>0</v>
      </c>
      <c r="D92" s="15" t="e">
        <f>SUM(C92)/(B92)</f>
        <v>#DIV/0!</v>
      </c>
      <c r="E92" s="6">
        <v>0</v>
      </c>
      <c r="F92" s="6">
        <f>SUM(F90:F91)</f>
        <v>0</v>
      </c>
      <c r="G92" s="5"/>
      <c r="H92" s="5"/>
      <c r="I92" s="5"/>
      <c r="J92" s="5"/>
      <c r="K92" s="6"/>
    </row>
    <row r="93" spans="1:11" ht="12.75">
      <c r="A93" s="5" t="s">
        <v>107</v>
      </c>
      <c r="B93" s="6">
        <f>B25</f>
        <v>0</v>
      </c>
      <c r="C93" s="6">
        <v>0</v>
      </c>
      <c r="D93" s="15" t="e">
        <f>SUM(C93)/(B93)</f>
        <v>#DIV/0!</v>
      </c>
      <c r="E93" s="6">
        <v>0</v>
      </c>
      <c r="F93" s="6">
        <v>0</v>
      </c>
      <c r="G93" s="5"/>
      <c r="H93" s="5"/>
      <c r="I93" s="5"/>
      <c r="J93" s="5"/>
      <c r="K93" s="6"/>
    </row>
    <row r="94" spans="1:12" ht="12.75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4"/>
      <c r="L94" s="7"/>
    </row>
    <row r="95" spans="1:12" ht="12.75">
      <c r="A95" s="5" t="s">
        <v>70</v>
      </c>
      <c r="B95" s="6" t="s">
        <v>84</v>
      </c>
      <c r="C95" s="6" t="s">
        <v>44</v>
      </c>
      <c r="D95" s="6" t="s">
        <v>9</v>
      </c>
      <c r="E95" s="6" t="s">
        <v>45</v>
      </c>
      <c r="F95" s="6"/>
      <c r="G95" s="12"/>
      <c r="H95" s="12"/>
      <c r="I95" s="12"/>
      <c r="J95" s="12"/>
      <c r="K95" s="14"/>
      <c r="L95" s="7"/>
    </row>
    <row r="96" spans="1:11" ht="12.75">
      <c r="A96" s="7"/>
      <c r="B96" s="8">
        <v>0</v>
      </c>
      <c r="C96" s="8">
        <v>0</v>
      </c>
      <c r="D96" s="9" t="e">
        <f>SUM(C96)/(B96)</f>
        <v>#DIV/0!</v>
      </c>
      <c r="E96" s="8">
        <v>0</v>
      </c>
      <c r="F96" s="8"/>
      <c r="G96" s="7"/>
      <c r="H96" s="7"/>
      <c r="I96" s="7"/>
      <c r="J96" s="7"/>
      <c r="K96" s="8"/>
    </row>
    <row r="97" spans="1:11" ht="12.75">
      <c r="A97" s="7"/>
      <c r="B97" s="8">
        <v>0</v>
      </c>
      <c r="C97" s="8">
        <v>0</v>
      </c>
      <c r="D97" s="9" t="e">
        <f>SUM(C97)/(B97)</f>
        <v>#DIV/0!</v>
      </c>
      <c r="E97" s="8">
        <v>0</v>
      </c>
      <c r="F97" s="8"/>
      <c r="G97" s="7"/>
      <c r="H97" s="7"/>
      <c r="I97" s="7"/>
      <c r="J97" s="7"/>
      <c r="K97" s="8"/>
    </row>
    <row r="98" spans="1:11" ht="12.75">
      <c r="A98" s="5" t="s">
        <v>8</v>
      </c>
      <c r="B98" s="6">
        <f>SUM(B96:B97)</f>
        <v>0</v>
      </c>
      <c r="C98" s="6">
        <f>SUM(C96:C97)</f>
        <v>0</v>
      </c>
      <c r="D98" s="15" t="e">
        <f>SUM(C98)/(B98)</f>
        <v>#DIV/0!</v>
      </c>
      <c r="E98" s="6">
        <v>0</v>
      </c>
      <c r="F98" s="6"/>
      <c r="G98" s="5"/>
      <c r="H98" s="5"/>
      <c r="I98" s="5"/>
      <c r="J98" s="5"/>
      <c r="K98" s="6"/>
    </row>
    <row r="99" spans="1:11" ht="12.75">
      <c r="A99" s="5" t="s">
        <v>107</v>
      </c>
      <c r="B99" s="6">
        <f>C26</f>
        <v>0</v>
      </c>
      <c r="C99" s="6">
        <f>C27</f>
        <v>0</v>
      </c>
      <c r="D99" s="15" t="e">
        <f>SUM(C99)/(B99)</f>
        <v>#DIV/0!</v>
      </c>
      <c r="E99" s="6">
        <v>0</v>
      </c>
      <c r="F99" s="6"/>
      <c r="G99" s="5"/>
      <c r="H99" s="5"/>
      <c r="I99" s="5"/>
      <c r="J99" s="5"/>
      <c r="K99" s="6"/>
    </row>
    <row r="100" spans="1:12" ht="12.7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6"/>
      <c r="L100" s="7"/>
    </row>
    <row r="101" spans="1:12" ht="12.75">
      <c r="A101" s="5" t="s">
        <v>90</v>
      </c>
      <c r="B101" s="5"/>
      <c r="C101" s="5"/>
      <c r="D101" s="5"/>
      <c r="E101" s="5"/>
      <c r="F101" s="5"/>
      <c r="G101" s="5"/>
      <c r="H101" s="5"/>
      <c r="I101" s="5"/>
      <c r="J101" s="5"/>
      <c r="K101" s="6"/>
      <c r="L101" s="7"/>
    </row>
    <row r="102" spans="2:12" ht="12.75">
      <c r="B102" s="7"/>
      <c r="C102" s="7"/>
      <c r="D102" s="7"/>
      <c r="E102" s="7"/>
      <c r="F102" s="7"/>
      <c r="G102" s="7"/>
      <c r="H102" s="7"/>
      <c r="I102" s="7"/>
      <c r="J102" s="7"/>
      <c r="K102" s="8"/>
      <c r="L102" s="5"/>
    </row>
    <row r="103" spans="2:12" ht="12.75">
      <c r="B103" s="7"/>
      <c r="C103" s="7"/>
      <c r="D103" s="7"/>
      <c r="E103" s="7"/>
      <c r="F103" s="7"/>
      <c r="G103" s="7"/>
      <c r="H103" s="7"/>
      <c r="I103" s="7"/>
      <c r="J103" s="7"/>
      <c r="K103" s="8"/>
      <c r="L103" s="5"/>
    </row>
    <row r="104" spans="2:12" ht="12.75">
      <c r="B104" s="7"/>
      <c r="C104" s="7"/>
      <c r="D104" s="7"/>
      <c r="E104" s="7"/>
      <c r="F104" s="7"/>
      <c r="G104" s="7"/>
      <c r="H104" s="7"/>
      <c r="I104" s="7"/>
      <c r="J104" s="7"/>
      <c r="K104" s="8"/>
      <c r="L104" s="5"/>
    </row>
    <row r="105" spans="2:12" ht="12.75">
      <c r="B105" s="7"/>
      <c r="C105" s="7"/>
      <c r="D105" s="7"/>
      <c r="E105" s="7"/>
      <c r="F105" s="7"/>
      <c r="G105" s="7"/>
      <c r="H105" s="7"/>
      <c r="I105" s="7"/>
      <c r="J105" s="7"/>
      <c r="K105" s="8"/>
      <c r="L105" s="5"/>
    </row>
    <row r="106" spans="2:12" ht="12.75">
      <c r="B106" s="7"/>
      <c r="C106" s="7"/>
      <c r="D106" s="7"/>
      <c r="E106" s="7"/>
      <c r="F106" s="7"/>
      <c r="G106" s="7"/>
      <c r="H106" s="7"/>
      <c r="I106" s="7"/>
      <c r="J106" s="7"/>
      <c r="K106" s="8"/>
      <c r="L106" s="7"/>
    </row>
    <row r="107" spans="2:12" ht="12.75">
      <c r="B107" s="7"/>
      <c r="C107" s="7"/>
      <c r="D107" s="7"/>
      <c r="E107" s="7"/>
      <c r="F107" s="7"/>
      <c r="G107" s="7"/>
      <c r="H107" s="7"/>
      <c r="I107" s="7"/>
      <c r="J107" s="7"/>
      <c r="K107" s="8"/>
      <c r="L107" s="7"/>
    </row>
    <row r="108" spans="2:12" ht="12.75">
      <c r="B108" s="7"/>
      <c r="C108" s="7"/>
      <c r="D108" s="7"/>
      <c r="E108" s="7"/>
      <c r="F108" s="7"/>
      <c r="G108" s="7"/>
      <c r="H108" s="7"/>
      <c r="I108" s="7"/>
      <c r="J108" s="7"/>
      <c r="K108" s="8"/>
      <c r="L108" s="7"/>
    </row>
    <row r="109" ht="12.75">
      <c r="L109" s="7"/>
    </row>
    <row r="110" spans="1:12" ht="12.75">
      <c r="A110" s="29" t="s">
        <v>71</v>
      </c>
      <c r="B110" s="30" t="s">
        <v>6</v>
      </c>
      <c r="C110" s="30" t="s">
        <v>72</v>
      </c>
      <c r="D110" s="30" t="s">
        <v>117</v>
      </c>
      <c r="E110" s="30" t="s">
        <v>73</v>
      </c>
      <c r="F110" s="30" t="s">
        <v>75</v>
      </c>
      <c r="G110" s="30" t="s">
        <v>74</v>
      </c>
      <c r="H110" s="30" t="s">
        <v>76</v>
      </c>
      <c r="I110" s="30" t="s">
        <v>77</v>
      </c>
      <c r="J110" s="30" t="s">
        <v>78</v>
      </c>
      <c r="K110" s="30" t="s">
        <v>99</v>
      </c>
      <c r="L110" s="7"/>
    </row>
    <row r="111" spans="1:12" ht="12.75">
      <c r="A111" s="48"/>
      <c r="B111" s="8">
        <v>0</v>
      </c>
      <c r="C111" s="8">
        <v>0</v>
      </c>
      <c r="D111" s="8">
        <v>0</v>
      </c>
      <c r="E111" s="8">
        <f aca="true" t="shared" si="3" ref="E111:E128">SUM(B111:D111)</f>
        <v>0</v>
      </c>
      <c r="F111" s="8">
        <v>0</v>
      </c>
      <c r="G111" s="8">
        <v>0</v>
      </c>
      <c r="H111" s="8">
        <v>0</v>
      </c>
      <c r="I111" s="8">
        <v>0</v>
      </c>
      <c r="J111" s="8">
        <v>0</v>
      </c>
      <c r="K111" s="8">
        <v>0</v>
      </c>
      <c r="L111" s="7"/>
    </row>
    <row r="112" spans="1:12" ht="12.75">
      <c r="A112" s="48"/>
      <c r="B112" s="8">
        <v>0</v>
      </c>
      <c r="C112" s="8">
        <v>0</v>
      </c>
      <c r="D112" s="8">
        <v>0</v>
      </c>
      <c r="E112" s="8">
        <f t="shared" si="3"/>
        <v>0</v>
      </c>
      <c r="F112" s="8">
        <v>0</v>
      </c>
      <c r="G112" s="8">
        <v>0</v>
      </c>
      <c r="H112" s="8">
        <v>0</v>
      </c>
      <c r="I112" s="8">
        <v>0</v>
      </c>
      <c r="J112" s="8">
        <v>0</v>
      </c>
      <c r="K112" s="8">
        <v>0</v>
      </c>
      <c r="L112" s="7"/>
    </row>
    <row r="113" spans="1:12" ht="12.75">
      <c r="A113" s="48"/>
      <c r="B113" s="8">
        <v>0</v>
      </c>
      <c r="C113" s="8">
        <v>0</v>
      </c>
      <c r="D113" s="8">
        <v>0</v>
      </c>
      <c r="E113" s="8">
        <f t="shared" si="3"/>
        <v>0</v>
      </c>
      <c r="F113" s="8">
        <v>0</v>
      </c>
      <c r="G113" s="8">
        <v>0</v>
      </c>
      <c r="H113" s="8">
        <v>0</v>
      </c>
      <c r="I113" s="8">
        <v>0</v>
      </c>
      <c r="J113" s="8">
        <v>0</v>
      </c>
      <c r="K113" s="8">
        <v>0</v>
      </c>
      <c r="L113" s="7"/>
    </row>
    <row r="114" spans="1:12" ht="12.75">
      <c r="A114" s="48"/>
      <c r="B114" s="8">
        <v>0</v>
      </c>
      <c r="C114" s="8">
        <v>0</v>
      </c>
      <c r="D114" s="8">
        <v>0</v>
      </c>
      <c r="E114" s="8">
        <f t="shared" si="3"/>
        <v>0</v>
      </c>
      <c r="F114" s="8">
        <v>0</v>
      </c>
      <c r="G114" s="8">
        <v>0</v>
      </c>
      <c r="H114" s="8">
        <v>0</v>
      </c>
      <c r="I114" s="8">
        <v>0</v>
      </c>
      <c r="J114" s="8">
        <v>0</v>
      </c>
      <c r="K114" s="8">
        <v>0</v>
      </c>
      <c r="L114" s="7"/>
    </row>
    <row r="115" spans="1:12" ht="12.75">
      <c r="A115" s="48"/>
      <c r="B115" s="8">
        <v>0</v>
      </c>
      <c r="C115" s="8">
        <v>0</v>
      </c>
      <c r="D115" s="8">
        <v>0</v>
      </c>
      <c r="E115" s="8">
        <f t="shared" si="3"/>
        <v>0</v>
      </c>
      <c r="F115" s="8">
        <v>0</v>
      </c>
      <c r="G115" s="8">
        <v>0</v>
      </c>
      <c r="H115" s="8">
        <v>0</v>
      </c>
      <c r="I115" s="8">
        <v>0</v>
      </c>
      <c r="J115" s="8">
        <v>0</v>
      </c>
      <c r="K115" s="8">
        <v>0</v>
      </c>
      <c r="L115" s="7"/>
    </row>
    <row r="116" spans="1:12" ht="12.75">
      <c r="A116" s="48"/>
      <c r="B116" s="8">
        <v>0</v>
      </c>
      <c r="C116" s="8">
        <v>0</v>
      </c>
      <c r="D116" s="8">
        <v>0</v>
      </c>
      <c r="E116" s="8">
        <f t="shared" si="3"/>
        <v>0</v>
      </c>
      <c r="F116" s="8">
        <v>0</v>
      </c>
      <c r="G116" s="8">
        <v>0</v>
      </c>
      <c r="H116" s="8">
        <v>0</v>
      </c>
      <c r="I116" s="8">
        <v>0</v>
      </c>
      <c r="J116" s="8">
        <v>0</v>
      </c>
      <c r="K116" s="8">
        <v>0</v>
      </c>
      <c r="L116" s="12"/>
    </row>
    <row r="117" spans="1:12" ht="12.75">
      <c r="A117" s="48"/>
      <c r="B117" s="8">
        <v>0</v>
      </c>
      <c r="C117" s="8">
        <v>0</v>
      </c>
      <c r="D117" s="8">
        <v>0</v>
      </c>
      <c r="E117" s="8">
        <f t="shared" si="3"/>
        <v>0</v>
      </c>
      <c r="F117" s="8">
        <v>0</v>
      </c>
      <c r="G117" s="8">
        <v>0</v>
      </c>
      <c r="H117" s="8">
        <v>0</v>
      </c>
      <c r="I117" s="8">
        <v>0</v>
      </c>
      <c r="J117" s="8">
        <v>0</v>
      </c>
      <c r="K117" s="8">
        <v>0</v>
      </c>
      <c r="L117" s="12"/>
    </row>
    <row r="118" spans="1:11" ht="12.75">
      <c r="A118" s="48"/>
      <c r="B118" s="8">
        <v>0</v>
      </c>
      <c r="C118" s="8">
        <v>0</v>
      </c>
      <c r="D118" s="8">
        <v>0</v>
      </c>
      <c r="E118" s="8">
        <f t="shared" si="3"/>
        <v>0</v>
      </c>
      <c r="F118" s="8">
        <v>0</v>
      </c>
      <c r="G118" s="8">
        <v>0</v>
      </c>
      <c r="H118" s="8">
        <v>0</v>
      </c>
      <c r="I118" s="8">
        <v>0</v>
      </c>
      <c r="J118" s="8">
        <v>0</v>
      </c>
      <c r="K118" s="8">
        <v>0</v>
      </c>
    </row>
    <row r="119" spans="1:11" ht="12.75">
      <c r="A119" s="48"/>
      <c r="B119" s="8">
        <v>0</v>
      </c>
      <c r="C119" s="8">
        <v>0</v>
      </c>
      <c r="D119" s="8">
        <v>0</v>
      </c>
      <c r="E119" s="8">
        <f t="shared" si="3"/>
        <v>0</v>
      </c>
      <c r="F119" s="8">
        <v>0</v>
      </c>
      <c r="G119" s="8">
        <v>0</v>
      </c>
      <c r="H119" s="8">
        <v>0</v>
      </c>
      <c r="I119" s="8">
        <v>0</v>
      </c>
      <c r="J119" s="8">
        <v>0</v>
      </c>
      <c r="K119" s="8">
        <v>0</v>
      </c>
    </row>
    <row r="120" spans="1:11" ht="12.75">
      <c r="A120" s="48"/>
      <c r="B120" s="8">
        <v>0</v>
      </c>
      <c r="C120" s="8">
        <v>0</v>
      </c>
      <c r="D120" s="8">
        <v>0</v>
      </c>
      <c r="E120" s="8">
        <f t="shared" si="3"/>
        <v>0</v>
      </c>
      <c r="F120" s="8">
        <v>0</v>
      </c>
      <c r="G120" s="8">
        <v>0</v>
      </c>
      <c r="H120" s="8">
        <v>0</v>
      </c>
      <c r="I120" s="8">
        <v>0</v>
      </c>
      <c r="J120" s="8">
        <v>0</v>
      </c>
      <c r="K120" s="8">
        <v>0</v>
      </c>
    </row>
    <row r="121" spans="1:11" ht="12.75">
      <c r="A121" s="48"/>
      <c r="B121" s="8">
        <v>0</v>
      </c>
      <c r="C121" s="8">
        <v>0</v>
      </c>
      <c r="D121" s="8">
        <v>0</v>
      </c>
      <c r="E121" s="8">
        <f t="shared" si="3"/>
        <v>0</v>
      </c>
      <c r="F121" s="8">
        <v>0</v>
      </c>
      <c r="G121" s="8">
        <v>0</v>
      </c>
      <c r="H121" s="8">
        <v>0</v>
      </c>
      <c r="I121" s="8">
        <v>0</v>
      </c>
      <c r="J121" s="8">
        <v>0</v>
      </c>
      <c r="K121" s="8">
        <v>0</v>
      </c>
    </row>
    <row r="122" spans="1:11" ht="12.75">
      <c r="A122" s="48"/>
      <c r="B122" s="8">
        <v>0</v>
      </c>
      <c r="C122" s="8">
        <v>0</v>
      </c>
      <c r="D122" s="8">
        <v>0</v>
      </c>
      <c r="E122" s="8">
        <f t="shared" si="3"/>
        <v>0</v>
      </c>
      <c r="F122" s="8">
        <v>0</v>
      </c>
      <c r="G122" s="8">
        <v>0</v>
      </c>
      <c r="H122" s="8">
        <v>0</v>
      </c>
      <c r="I122" s="8">
        <v>0</v>
      </c>
      <c r="J122" s="8">
        <v>0</v>
      </c>
      <c r="K122" s="8">
        <v>0</v>
      </c>
    </row>
    <row r="123" spans="1:11" ht="12.75">
      <c r="A123" s="48"/>
      <c r="B123" s="8">
        <v>0</v>
      </c>
      <c r="C123" s="8">
        <v>0</v>
      </c>
      <c r="D123" s="8">
        <v>0</v>
      </c>
      <c r="E123" s="8">
        <f t="shared" si="3"/>
        <v>0</v>
      </c>
      <c r="F123" s="8">
        <v>0</v>
      </c>
      <c r="G123" s="8">
        <v>0</v>
      </c>
      <c r="H123" s="8">
        <v>0</v>
      </c>
      <c r="I123" s="8">
        <v>0</v>
      </c>
      <c r="J123" s="8">
        <v>0</v>
      </c>
      <c r="K123" s="8">
        <v>0</v>
      </c>
    </row>
    <row r="124" spans="1:11" ht="12.75">
      <c r="A124" s="48"/>
      <c r="B124" s="8">
        <v>0</v>
      </c>
      <c r="C124" s="8">
        <v>0</v>
      </c>
      <c r="D124" s="8">
        <v>0</v>
      </c>
      <c r="E124" s="8">
        <f t="shared" si="3"/>
        <v>0</v>
      </c>
      <c r="F124" s="8">
        <v>0</v>
      </c>
      <c r="G124" s="8">
        <v>0</v>
      </c>
      <c r="H124" s="8">
        <v>0</v>
      </c>
      <c r="I124" s="8">
        <v>0</v>
      </c>
      <c r="J124" s="8">
        <v>0</v>
      </c>
      <c r="K124" s="8">
        <v>0</v>
      </c>
    </row>
    <row r="125" spans="1:11" ht="12.75">
      <c r="A125" s="48"/>
      <c r="B125" s="8">
        <v>0</v>
      </c>
      <c r="C125" s="8">
        <v>0</v>
      </c>
      <c r="D125" s="8">
        <v>0</v>
      </c>
      <c r="E125" s="8">
        <f t="shared" si="3"/>
        <v>0</v>
      </c>
      <c r="F125" s="8">
        <v>0</v>
      </c>
      <c r="G125" s="8">
        <v>0</v>
      </c>
      <c r="H125" s="8">
        <v>0</v>
      </c>
      <c r="I125" s="8">
        <v>0</v>
      </c>
      <c r="J125" s="8">
        <v>0</v>
      </c>
      <c r="K125" s="8">
        <v>0</v>
      </c>
    </row>
    <row r="126" spans="1:11" ht="12.75">
      <c r="A126" s="48"/>
      <c r="B126" s="8">
        <v>0</v>
      </c>
      <c r="C126" s="8">
        <v>0</v>
      </c>
      <c r="D126" s="8">
        <v>0</v>
      </c>
      <c r="E126" s="8">
        <f t="shared" si="3"/>
        <v>0</v>
      </c>
      <c r="F126" s="8">
        <v>0</v>
      </c>
      <c r="G126" s="8">
        <v>0</v>
      </c>
      <c r="H126" s="8">
        <v>0</v>
      </c>
      <c r="I126" s="8">
        <v>0</v>
      </c>
      <c r="J126" s="8">
        <v>0</v>
      </c>
      <c r="K126" s="8">
        <v>0</v>
      </c>
    </row>
    <row r="127" spans="1:11" ht="12.75">
      <c r="A127" s="48"/>
      <c r="B127" s="8">
        <v>0</v>
      </c>
      <c r="C127" s="8">
        <v>0</v>
      </c>
      <c r="D127" s="8">
        <v>0</v>
      </c>
      <c r="E127" s="8">
        <f t="shared" si="3"/>
        <v>0</v>
      </c>
      <c r="F127" s="8">
        <v>0</v>
      </c>
      <c r="G127" s="8">
        <v>0</v>
      </c>
      <c r="H127" s="8">
        <v>0</v>
      </c>
      <c r="I127" s="8">
        <v>0</v>
      </c>
      <c r="J127" s="8">
        <v>0</v>
      </c>
      <c r="K127" s="8">
        <v>0</v>
      </c>
    </row>
    <row r="128" spans="1:11" ht="12.75">
      <c r="A128" s="48"/>
      <c r="B128" s="8">
        <v>0</v>
      </c>
      <c r="C128" s="8">
        <v>0</v>
      </c>
      <c r="D128" s="8">
        <v>0</v>
      </c>
      <c r="E128" s="8">
        <f t="shared" si="3"/>
        <v>0</v>
      </c>
      <c r="F128" s="8">
        <v>0</v>
      </c>
      <c r="G128" s="8">
        <v>0</v>
      </c>
      <c r="H128" s="8">
        <v>0</v>
      </c>
      <c r="I128" s="8">
        <v>0</v>
      </c>
      <c r="J128" s="8">
        <v>0</v>
      </c>
      <c r="K128" s="8">
        <v>0</v>
      </c>
    </row>
    <row r="129" spans="1:11" ht="12.75">
      <c r="A129" s="29" t="s">
        <v>8</v>
      </c>
      <c r="B129" s="30">
        <f aca="true" t="shared" si="4" ref="B129:K129">SUM(B111:B128)</f>
        <v>0</v>
      </c>
      <c r="C129" s="30">
        <f t="shared" si="4"/>
        <v>0</v>
      </c>
      <c r="D129" s="30">
        <f t="shared" si="4"/>
        <v>0</v>
      </c>
      <c r="E129" s="30">
        <f t="shared" si="4"/>
        <v>0</v>
      </c>
      <c r="F129" s="30">
        <f t="shared" si="4"/>
        <v>0</v>
      </c>
      <c r="G129" s="30">
        <f t="shared" si="4"/>
        <v>0</v>
      </c>
      <c r="H129" s="30">
        <f t="shared" si="4"/>
        <v>0</v>
      </c>
      <c r="I129" s="30">
        <f t="shared" si="4"/>
        <v>0</v>
      </c>
      <c r="J129" s="30">
        <f t="shared" si="4"/>
        <v>0</v>
      </c>
      <c r="K129" s="30">
        <f t="shared" si="4"/>
        <v>0</v>
      </c>
    </row>
    <row r="130" spans="1:11" ht="12.75">
      <c r="A130" s="48"/>
      <c r="B130" s="8">
        <v>0</v>
      </c>
      <c r="C130" s="8">
        <v>0</v>
      </c>
      <c r="D130" s="8">
        <v>0</v>
      </c>
      <c r="E130" s="8">
        <f aca="true" t="shared" si="5" ref="E130:E135">SUM(B130:D130)</f>
        <v>0</v>
      </c>
      <c r="F130" s="8">
        <v>0</v>
      </c>
      <c r="G130" s="8">
        <v>0</v>
      </c>
      <c r="H130" s="8">
        <v>0</v>
      </c>
      <c r="I130" s="8">
        <v>0</v>
      </c>
      <c r="J130" s="8">
        <v>0</v>
      </c>
      <c r="K130" s="8">
        <v>0</v>
      </c>
    </row>
    <row r="131" spans="1:11" ht="12.75">
      <c r="A131" s="48"/>
      <c r="B131" s="8">
        <v>0</v>
      </c>
      <c r="C131" s="8">
        <v>0</v>
      </c>
      <c r="D131" s="8">
        <v>0</v>
      </c>
      <c r="E131" s="8">
        <f t="shared" si="5"/>
        <v>0</v>
      </c>
      <c r="F131" s="8">
        <v>0</v>
      </c>
      <c r="G131" s="8">
        <v>0</v>
      </c>
      <c r="H131" s="8">
        <v>0</v>
      </c>
      <c r="I131" s="8">
        <v>0</v>
      </c>
      <c r="J131" s="8">
        <v>0</v>
      </c>
      <c r="K131" s="8">
        <v>0</v>
      </c>
    </row>
    <row r="132" spans="1:11" ht="12.75">
      <c r="A132" s="48"/>
      <c r="B132" s="8">
        <v>0</v>
      </c>
      <c r="C132" s="8">
        <v>0</v>
      </c>
      <c r="D132" s="8">
        <v>0</v>
      </c>
      <c r="E132" s="8">
        <f t="shared" si="5"/>
        <v>0</v>
      </c>
      <c r="F132" s="8">
        <v>0</v>
      </c>
      <c r="G132" s="8">
        <v>0</v>
      </c>
      <c r="H132" s="8">
        <v>0</v>
      </c>
      <c r="I132" s="8">
        <v>0</v>
      </c>
      <c r="J132" s="8">
        <v>0</v>
      </c>
      <c r="K132" s="8">
        <v>0</v>
      </c>
    </row>
    <row r="133" spans="1:11" ht="12.75">
      <c r="A133" s="48"/>
      <c r="B133" s="8">
        <v>0</v>
      </c>
      <c r="C133" s="8">
        <v>0</v>
      </c>
      <c r="D133" s="8">
        <v>0</v>
      </c>
      <c r="E133" s="8">
        <f t="shared" si="5"/>
        <v>0</v>
      </c>
      <c r="F133" s="8">
        <v>0</v>
      </c>
      <c r="G133" s="8">
        <v>0</v>
      </c>
      <c r="H133" s="8">
        <v>0</v>
      </c>
      <c r="I133" s="8">
        <v>0</v>
      </c>
      <c r="J133" s="8">
        <v>0</v>
      </c>
      <c r="K133" s="8">
        <v>0</v>
      </c>
    </row>
    <row r="134" spans="1:11" ht="12.75">
      <c r="A134" s="48"/>
      <c r="B134" s="8">
        <v>0</v>
      </c>
      <c r="C134" s="8">
        <v>0</v>
      </c>
      <c r="D134" s="8">
        <v>0</v>
      </c>
      <c r="E134" s="8">
        <f t="shared" si="5"/>
        <v>0</v>
      </c>
      <c r="F134" s="8">
        <v>0</v>
      </c>
      <c r="G134" s="8">
        <v>0</v>
      </c>
      <c r="H134" s="8">
        <v>0</v>
      </c>
      <c r="I134" s="8">
        <v>0</v>
      </c>
      <c r="J134" s="8">
        <v>0</v>
      </c>
      <c r="K134" s="8">
        <v>0</v>
      </c>
    </row>
    <row r="135" spans="1:11" ht="12.75">
      <c r="A135" s="48"/>
      <c r="B135" s="8">
        <v>0</v>
      </c>
      <c r="C135" s="8">
        <v>0</v>
      </c>
      <c r="D135" s="8">
        <v>0</v>
      </c>
      <c r="E135" s="8">
        <f t="shared" si="5"/>
        <v>0</v>
      </c>
      <c r="F135" s="8">
        <v>0</v>
      </c>
      <c r="G135" s="8">
        <v>0</v>
      </c>
      <c r="H135" s="8">
        <v>0</v>
      </c>
      <c r="I135" s="8">
        <v>0</v>
      </c>
      <c r="J135" s="8">
        <v>0</v>
      </c>
      <c r="K135" s="8">
        <v>0</v>
      </c>
    </row>
    <row r="136" spans="1:11" ht="12.75">
      <c r="A136" s="7"/>
      <c r="B136" s="8">
        <v>0</v>
      </c>
      <c r="C136" s="8">
        <v>0</v>
      </c>
      <c r="D136" s="8">
        <v>0</v>
      </c>
      <c r="E136" s="8">
        <f aca="true" t="shared" si="6" ref="E136:E147">SUM(B136:D136)</f>
        <v>0</v>
      </c>
      <c r="F136" s="8">
        <v>0</v>
      </c>
      <c r="G136" s="8">
        <v>0</v>
      </c>
      <c r="H136" s="8">
        <v>0</v>
      </c>
      <c r="I136" s="8">
        <v>0</v>
      </c>
      <c r="J136" s="8">
        <v>0</v>
      </c>
      <c r="K136" s="8">
        <v>0</v>
      </c>
    </row>
    <row r="137" spans="1:11" ht="12.75">
      <c r="A137" s="7"/>
      <c r="B137" s="8">
        <v>0</v>
      </c>
      <c r="C137" s="8">
        <v>0</v>
      </c>
      <c r="D137" s="8">
        <v>0</v>
      </c>
      <c r="E137" s="8">
        <f t="shared" si="6"/>
        <v>0</v>
      </c>
      <c r="F137" s="8">
        <v>0</v>
      </c>
      <c r="G137" s="8">
        <v>0</v>
      </c>
      <c r="H137" s="8">
        <v>0</v>
      </c>
      <c r="I137" s="8">
        <v>0</v>
      </c>
      <c r="J137" s="8">
        <v>0</v>
      </c>
      <c r="K137" s="8">
        <v>0</v>
      </c>
    </row>
    <row r="138" spans="1:11" ht="12.75">
      <c r="A138" s="7"/>
      <c r="B138" s="8">
        <v>0</v>
      </c>
      <c r="C138" s="8">
        <v>0</v>
      </c>
      <c r="D138" s="8">
        <v>0</v>
      </c>
      <c r="E138" s="8">
        <f t="shared" si="6"/>
        <v>0</v>
      </c>
      <c r="F138" s="8">
        <v>0</v>
      </c>
      <c r="G138" s="8">
        <v>0</v>
      </c>
      <c r="H138" s="8">
        <v>0</v>
      </c>
      <c r="I138" s="8">
        <v>0</v>
      </c>
      <c r="J138" s="8">
        <v>0</v>
      </c>
      <c r="K138" s="8">
        <v>0</v>
      </c>
    </row>
    <row r="139" spans="1:11" ht="12.75">
      <c r="A139" s="7"/>
      <c r="B139" s="8">
        <v>0</v>
      </c>
      <c r="C139" s="8">
        <v>0</v>
      </c>
      <c r="D139" s="8">
        <v>0</v>
      </c>
      <c r="E139" s="8">
        <f t="shared" si="6"/>
        <v>0</v>
      </c>
      <c r="F139" s="8">
        <v>0</v>
      </c>
      <c r="G139" s="8">
        <v>0</v>
      </c>
      <c r="H139" s="8">
        <v>0</v>
      </c>
      <c r="I139" s="8">
        <v>0</v>
      </c>
      <c r="J139" s="8">
        <v>0</v>
      </c>
      <c r="K139" s="8">
        <v>0</v>
      </c>
    </row>
    <row r="140" spans="1:11" ht="12.75">
      <c r="A140" s="7"/>
      <c r="B140" s="8">
        <v>0</v>
      </c>
      <c r="C140" s="8">
        <v>0</v>
      </c>
      <c r="D140" s="8">
        <v>0</v>
      </c>
      <c r="E140" s="8">
        <f t="shared" si="6"/>
        <v>0</v>
      </c>
      <c r="F140" s="8">
        <v>0</v>
      </c>
      <c r="G140" s="8">
        <v>0</v>
      </c>
      <c r="H140" s="8">
        <v>0</v>
      </c>
      <c r="I140" s="8">
        <v>0</v>
      </c>
      <c r="J140" s="8">
        <v>0</v>
      </c>
      <c r="K140" s="8">
        <v>0</v>
      </c>
    </row>
    <row r="141" spans="1:11" ht="12.75">
      <c r="A141" s="7"/>
      <c r="B141" s="8">
        <v>0</v>
      </c>
      <c r="C141" s="8">
        <v>0</v>
      </c>
      <c r="D141" s="8">
        <v>0</v>
      </c>
      <c r="E141" s="8">
        <f t="shared" si="6"/>
        <v>0</v>
      </c>
      <c r="F141" s="8">
        <v>0</v>
      </c>
      <c r="G141" s="8">
        <v>0</v>
      </c>
      <c r="H141" s="8">
        <v>0</v>
      </c>
      <c r="I141" s="8">
        <v>0</v>
      </c>
      <c r="J141" s="8">
        <v>0</v>
      </c>
      <c r="K141" s="8">
        <v>0</v>
      </c>
    </row>
    <row r="142" spans="1:11" ht="12.75">
      <c r="A142" s="7"/>
      <c r="B142" s="8">
        <v>0</v>
      </c>
      <c r="C142" s="8">
        <v>0</v>
      </c>
      <c r="D142" s="8">
        <v>0</v>
      </c>
      <c r="E142" s="8">
        <f t="shared" si="6"/>
        <v>0</v>
      </c>
      <c r="F142" s="8">
        <v>0</v>
      </c>
      <c r="G142" s="8">
        <v>0</v>
      </c>
      <c r="H142" s="8">
        <v>0</v>
      </c>
      <c r="I142" s="8">
        <v>0</v>
      </c>
      <c r="J142" s="8">
        <v>0</v>
      </c>
      <c r="K142" s="8">
        <v>0</v>
      </c>
    </row>
    <row r="143" spans="1:11" ht="12.75">
      <c r="A143" s="7"/>
      <c r="B143" s="8">
        <v>0</v>
      </c>
      <c r="C143" s="8">
        <v>0</v>
      </c>
      <c r="D143" s="8">
        <v>0</v>
      </c>
      <c r="E143" s="8">
        <f t="shared" si="6"/>
        <v>0</v>
      </c>
      <c r="F143" s="8">
        <v>0</v>
      </c>
      <c r="G143" s="8">
        <v>0</v>
      </c>
      <c r="H143" s="8">
        <v>0</v>
      </c>
      <c r="I143" s="8">
        <v>0</v>
      </c>
      <c r="J143" s="8">
        <v>0</v>
      </c>
      <c r="K143" s="8">
        <v>0</v>
      </c>
    </row>
    <row r="144" spans="1:11" ht="12.75">
      <c r="A144" s="7"/>
      <c r="B144" s="8">
        <v>0</v>
      </c>
      <c r="C144" s="8">
        <v>0</v>
      </c>
      <c r="D144" s="8">
        <v>0</v>
      </c>
      <c r="E144" s="8">
        <f t="shared" si="6"/>
        <v>0</v>
      </c>
      <c r="F144" s="8">
        <v>0</v>
      </c>
      <c r="G144" s="8">
        <v>0</v>
      </c>
      <c r="H144" s="8">
        <v>0</v>
      </c>
      <c r="I144" s="8">
        <v>0</v>
      </c>
      <c r="J144" s="8">
        <v>0</v>
      </c>
      <c r="K144" s="8">
        <v>0</v>
      </c>
    </row>
    <row r="145" spans="1:11" ht="12.75">
      <c r="A145" s="7"/>
      <c r="B145" s="8">
        <v>0</v>
      </c>
      <c r="C145" s="8">
        <v>0</v>
      </c>
      <c r="D145" s="8">
        <v>0</v>
      </c>
      <c r="E145" s="8">
        <f t="shared" si="6"/>
        <v>0</v>
      </c>
      <c r="F145" s="8">
        <v>0</v>
      </c>
      <c r="G145" s="8">
        <v>0</v>
      </c>
      <c r="H145" s="8">
        <v>0</v>
      </c>
      <c r="I145" s="8">
        <v>0</v>
      </c>
      <c r="J145" s="8">
        <v>0</v>
      </c>
      <c r="K145" s="8">
        <v>0</v>
      </c>
    </row>
    <row r="146" spans="1:11" ht="12.75">
      <c r="A146" s="7"/>
      <c r="B146" s="8">
        <v>0</v>
      </c>
      <c r="C146" s="8">
        <v>0</v>
      </c>
      <c r="D146" s="8">
        <v>0</v>
      </c>
      <c r="E146" s="8">
        <f t="shared" si="6"/>
        <v>0</v>
      </c>
      <c r="F146" s="8">
        <v>0</v>
      </c>
      <c r="G146" s="8">
        <v>0</v>
      </c>
      <c r="H146" s="8">
        <v>0</v>
      </c>
      <c r="I146" s="8">
        <v>0</v>
      </c>
      <c r="J146" s="8">
        <v>0</v>
      </c>
      <c r="K146" s="8">
        <v>0</v>
      </c>
    </row>
    <row r="147" spans="1:11" ht="12.75">
      <c r="A147" s="7"/>
      <c r="B147" s="8">
        <v>0</v>
      </c>
      <c r="C147" s="8">
        <v>0</v>
      </c>
      <c r="D147" s="8">
        <v>0</v>
      </c>
      <c r="E147" s="8">
        <f t="shared" si="6"/>
        <v>0</v>
      </c>
      <c r="F147" s="8">
        <v>0</v>
      </c>
      <c r="G147" s="8">
        <v>0</v>
      </c>
      <c r="H147" s="8">
        <v>0</v>
      </c>
      <c r="I147" s="8">
        <v>0</v>
      </c>
      <c r="J147" s="8">
        <v>0</v>
      </c>
      <c r="K147" s="8">
        <v>0</v>
      </c>
    </row>
    <row r="148" spans="1:11" ht="12.75">
      <c r="A148" s="29" t="s">
        <v>8</v>
      </c>
      <c r="B148" s="30">
        <f>SUM(B118:B147)</f>
        <v>0</v>
      </c>
      <c r="C148" s="30">
        <f aca="true" t="shared" si="7" ref="C148:K148">SUM(C118:C147)</f>
        <v>0</v>
      </c>
      <c r="D148" s="30">
        <f t="shared" si="7"/>
        <v>0</v>
      </c>
      <c r="E148" s="30">
        <f t="shared" si="7"/>
        <v>0</v>
      </c>
      <c r="F148" s="30">
        <f t="shared" si="7"/>
        <v>0</v>
      </c>
      <c r="G148" s="30">
        <f t="shared" si="7"/>
        <v>0</v>
      </c>
      <c r="H148" s="30">
        <f t="shared" si="7"/>
        <v>0</v>
      </c>
      <c r="I148" s="30">
        <f t="shared" si="7"/>
        <v>0</v>
      </c>
      <c r="J148" s="30">
        <f t="shared" si="7"/>
        <v>0</v>
      </c>
      <c r="K148" s="30">
        <f t="shared" si="7"/>
        <v>0</v>
      </c>
    </row>
  </sheetData>
  <sheetProtection/>
  <printOptions/>
  <pageMargins left="0.3" right="0.3" top="0.25" bottom="0.25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60"/>
  <sheetViews>
    <sheetView zoomScale="175" zoomScaleNormal="175" zoomScalePageLayoutView="0" workbookViewId="0" topLeftCell="A1">
      <selection activeCell="G6" sqref="G6"/>
    </sheetView>
  </sheetViews>
  <sheetFormatPr defaultColWidth="9.140625" defaultRowHeight="12.75"/>
  <cols>
    <col min="1" max="1" width="21.57421875" style="0" customWidth="1"/>
    <col min="2" max="4" width="5.7109375" style="0" customWidth="1"/>
    <col min="5" max="6" width="5.8515625" style="0" bestFit="1" customWidth="1"/>
    <col min="7" max="7" width="5.7109375" style="0" bestFit="1" customWidth="1"/>
    <col min="8" max="8" width="4.421875" style="0" customWidth="1"/>
    <col min="9" max="9" width="6.8515625" style="0" bestFit="1" customWidth="1"/>
    <col min="10" max="10" width="6.00390625" style="0" customWidth="1"/>
    <col min="11" max="11" width="3.7109375" style="0" customWidth="1"/>
  </cols>
  <sheetData>
    <row r="1" spans="1:10" ht="19.5" thickBot="1">
      <c r="A1" s="2" t="s">
        <v>281</v>
      </c>
      <c r="B1" s="3"/>
      <c r="C1" s="3"/>
      <c r="D1" s="3"/>
      <c r="E1" s="3"/>
      <c r="F1" s="3"/>
      <c r="G1" s="3"/>
      <c r="H1" s="3"/>
      <c r="I1" s="3">
        <v>5</v>
      </c>
      <c r="J1" s="4" t="s">
        <v>0</v>
      </c>
    </row>
    <row r="2" spans="1:10" s="46" customFormat="1" ht="12" thickTop="1">
      <c r="A2" s="44" t="s">
        <v>100</v>
      </c>
      <c r="B2" s="45" t="s">
        <v>2</v>
      </c>
      <c r="C2" s="45" t="s">
        <v>3</v>
      </c>
      <c r="D2" s="45" t="s">
        <v>4</v>
      </c>
      <c r="E2" s="45" t="s">
        <v>5</v>
      </c>
      <c r="F2" s="45" t="s">
        <v>120</v>
      </c>
      <c r="G2" s="45" t="s">
        <v>6</v>
      </c>
      <c r="H2" s="45" t="s">
        <v>7</v>
      </c>
      <c r="I2" s="45" t="s">
        <v>8</v>
      </c>
      <c r="J2" s="45" t="s">
        <v>9</v>
      </c>
    </row>
    <row r="3" spans="1:10" ht="12.75">
      <c r="A3" s="7" t="s">
        <v>10</v>
      </c>
      <c r="B3" s="8">
        <v>13</v>
      </c>
      <c r="C3" s="8">
        <v>32</v>
      </c>
      <c r="D3" s="8">
        <v>23</v>
      </c>
      <c r="E3" s="8">
        <v>36</v>
      </c>
      <c r="F3" s="8">
        <v>0</v>
      </c>
      <c r="G3" s="8">
        <f>SUM(B3:C3)</f>
        <v>45</v>
      </c>
      <c r="H3" s="8">
        <f>SUM(D3:E3)+F3</f>
        <v>59</v>
      </c>
      <c r="I3" s="8">
        <f>SUM(B3:H3)-G3-H3</f>
        <v>104</v>
      </c>
      <c r="J3" s="9">
        <f>SUM(I3)/(I1)</f>
        <v>20.8</v>
      </c>
    </row>
    <row r="4" spans="1:10" ht="13.5" thickBot="1">
      <c r="A4" s="7" t="s">
        <v>11</v>
      </c>
      <c r="B4" s="8">
        <v>34</v>
      </c>
      <c r="C4" s="8">
        <v>47</v>
      </c>
      <c r="D4" s="8">
        <v>28</v>
      </c>
      <c r="E4" s="8">
        <v>14</v>
      </c>
      <c r="F4" s="8">
        <v>0</v>
      </c>
      <c r="G4" s="8">
        <f>SUM(B4:C4)</f>
        <v>81</v>
      </c>
      <c r="H4" s="8">
        <f>SUM(D4:E4)+F4</f>
        <v>42</v>
      </c>
      <c r="I4" s="8">
        <f>SUM(B4:H4)-G4-H4</f>
        <v>123</v>
      </c>
      <c r="J4" s="9">
        <f>SUM(I4)/(I1)</f>
        <v>24.6</v>
      </c>
    </row>
    <row r="5" spans="1:10" s="46" customFormat="1" ht="12" thickTop="1">
      <c r="A5" s="44" t="s">
        <v>101</v>
      </c>
      <c r="B5" s="45" t="s">
        <v>104</v>
      </c>
      <c r="C5" s="45" t="s">
        <v>14</v>
      </c>
      <c r="D5" s="45" t="s">
        <v>15</v>
      </c>
      <c r="E5" s="45" t="s">
        <v>103</v>
      </c>
      <c r="F5" s="45" t="s">
        <v>13</v>
      </c>
      <c r="G5" s="45"/>
      <c r="H5" s="45"/>
      <c r="I5" s="45" t="s">
        <v>8</v>
      </c>
      <c r="J5" s="45" t="s">
        <v>9</v>
      </c>
    </row>
    <row r="6" spans="1:10" ht="12.75">
      <c r="A6" s="7" t="s">
        <v>16</v>
      </c>
      <c r="B6" s="8">
        <f>SUM(B7:B9)</f>
        <v>18</v>
      </c>
      <c r="C6" s="8">
        <f>SUM(C7:C9)</f>
        <v>22</v>
      </c>
      <c r="D6" s="8">
        <f>SUM(D7:D9)</f>
        <v>13</v>
      </c>
      <c r="E6" s="8">
        <f>SUM(E7:E9)</f>
        <v>10</v>
      </c>
      <c r="F6" s="8">
        <f>SUM(F7:F9)</f>
        <v>11</v>
      </c>
      <c r="G6" s="8"/>
      <c r="H6" s="8"/>
      <c r="I6" s="8">
        <f aca="true" t="shared" si="0" ref="I6:I11">SUM(B6:H6)</f>
        <v>74</v>
      </c>
      <c r="J6" s="9">
        <f>SUM(I6)/(I1)</f>
        <v>14.8</v>
      </c>
    </row>
    <row r="7" spans="1:10" ht="12.75">
      <c r="A7" s="7" t="s">
        <v>17</v>
      </c>
      <c r="B7" s="8">
        <v>18</v>
      </c>
      <c r="C7" s="8">
        <v>13</v>
      </c>
      <c r="D7" s="8">
        <v>9</v>
      </c>
      <c r="E7" s="8">
        <v>5</v>
      </c>
      <c r="F7" s="8">
        <v>8</v>
      </c>
      <c r="G7" s="8"/>
      <c r="H7" s="8"/>
      <c r="I7" s="8">
        <f t="shared" si="0"/>
        <v>53</v>
      </c>
      <c r="J7" s="9">
        <f>SUM(I7)/(I1)</f>
        <v>10.6</v>
      </c>
    </row>
    <row r="8" spans="1:10" ht="12.75">
      <c r="A8" s="7" t="s">
        <v>18</v>
      </c>
      <c r="B8" s="8">
        <v>0</v>
      </c>
      <c r="C8" s="8">
        <v>8</v>
      </c>
      <c r="D8" s="8">
        <v>4</v>
      </c>
      <c r="E8" s="8">
        <v>2</v>
      </c>
      <c r="F8" s="8">
        <v>3</v>
      </c>
      <c r="G8" s="8"/>
      <c r="H8" s="8"/>
      <c r="I8" s="8">
        <f t="shared" si="0"/>
        <v>17</v>
      </c>
      <c r="J8" s="9">
        <f>SUM(I8)/(I1)</f>
        <v>3.4</v>
      </c>
    </row>
    <row r="9" spans="1:10" ht="12.75">
      <c r="A9" s="7" t="s">
        <v>19</v>
      </c>
      <c r="B9" s="8">
        <v>0</v>
      </c>
      <c r="C9" s="8">
        <v>1</v>
      </c>
      <c r="D9" s="8">
        <v>0</v>
      </c>
      <c r="E9" s="8">
        <v>3</v>
      </c>
      <c r="F9" s="8">
        <v>0</v>
      </c>
      <c r="G9" s="8"/>
      <c r="H9" s="8"/>
      <c r="I9" s="8">
        <f t="shared" si="0"/>
        <v>4</v>
      </c>
      <c r="J9" s="9">
        <f>SUM(I9)/(I1)</f>
        <v>0.8</v>
      </c>
    </row>
    <row r="10" spans="1:10" ht="12.75">
      <c r="A10" s="7" t="s">
        <v>20</v>
      </c>
      <c r="B10" s="8">
        <v>11</v>
      </c>
      <c r="C10" s="8">
        <v>10</v>
      </c>
      <c r="D10" s="8">
        <v>6</v>
      </c>
      <c r="E10" s="8">
        <v>15</v>
      </c>
      <c r="F10" s="8">
        <v>9</v>
      </c>
      <c r="G10" s="8"/>
      <c r="H10" s="8"/>
      <c r="I10" s="8">
        <f t="shared" si="0"/>
        <v>51</v>
      </c>
      <c r="J10" s="9">
        <f>SUM(I10)/(I1)</f>
        <v>10.2</v>
      </c>
    </row>
    <row r="11" spans="1:10" ht="12.75">
      <c r="A11" s="7" t="s">
        <v>21</v>
      </c>
      <c r="B11" s="8">
        <v>8</v>
      </c>
      <c r="C11" s="8">
        <v>4</v>
      </c>
      <c r="D11" s="8">
        <v>0</v>
      </c>
      <c r="E11" s="8">
        <v>3</v>
      </c>
      <c r="F11" s="8">
        <v>3</v>
      </c>
      <c r="G11" s="8"/>
      <c r="H11" s="8"/>
      <c r="I11" s="8">
        <f t="shared" si="0"/>
        <v>18</v>
      </c>
      <c r="J11" s="9">
        <f>SUM(I11)/(I1)</f>
        <v>3.6</v>
      </c>
    </row>
    <row r="12" spans="1:10" ht="12.75">
      <c r="A12" s="7" t="s">
        <v>22</v>
      </c>
      <c r="B12" s="10">
        <f>SUM(B11)/(B10)</f>
        <v>0.7272727272727273</v>
      </c>
      <c r="C12" s="10">
        <f>SUM(C11)/(C10)</f>
        <v>0.4</v>
      </c>
      <c r="D12" s="10">
        <f>SUM(D11)/(D10)</f>
        <v>0</v>
      </c>
      <c r="E12" s="10">
        <f>SUM(E11)/(E10)</f>
        <v>0.2</v>
      </c>
      <c r="F12" s="10">
        <f>SUM(F11)/(F10)</f>
        <v>0.3333333333333333</v>
      </c>
      <c r="G12" s="10"/>
      <c r="H12" s="10"/>
      <c r="I12" s="10">
        <f>SUM(I11)/(I10)</f>
        <v>0.35294117647058826</v>
      </c>
      <c r="J12" s="10">
        <f>SUM(J11)/(J10)</f>
        <v>0.35294117647058826</v>
      </c>
    </row>
    <row r="13" spans="1:10" ht="12.75">
      <c r="A13" s="7" t="s">
        <v>23</v>
      </c>
      <c r="B13" s="8">
        <v>1</v>
      </c>
      <c r="C13" s="8">
        <v>4</v>
      </c>
      <c r="D13" s="8">
        <v>2</v>
      </c>
      <c r="E13" s="8">
        <v>6</v>
      </c>
      <c r="F13" s="8">
        <v>1</v>
      </c>
      <c r="G13" s="8"/>
      <c r="H13" s="8"/>
      <c r="I13" s="8">
        <f>SUM(B13:H13)</f>
        <v>14</v>
      </c>
      <c r="J13" s="9">
        <f>SUM(I13)/(I1)</f>
        <v>2.8</v>
      </c>
    </row>
    <row r="14" spans="1:10" ht="12.75">
      <c r="A14" s="7" t="s">
        <v>24</v>
      </c>
      <c r="B14" s="8">
        <v>1</v>
      </c>
      <c r="C14" s="8">
        <v>1</v>
      </c>
      <c r="D14" s="8">
        <v>2</v>
      </c>
      <c r="E14" s="8">
        <v>1</v>
      </c>
      <c r="F14" s="8">
        <v>0</v>
      </c>
      <c r="G14" s="8"/>
      <c r="H14" s="8"/>
      <c r="I14" s="8">
        <f>SUM(B14:H14)</f>
        <v>5</v>
      </c>
      <c r="J14" s="9">
        <f>SUM(I14)/(I1)</f>
        <v>1</v>
      </c>
    </row>
    <row r="15" spans="1:10" ht="12.75">
      <c r="A15" s="7" t="s">
        <v>25</v>
      </c>
      <c r="B15" s="10">
        <f>SUM(B14)/(B13)</f>
        <v>1</v>
      </c>
      <c r="C15" s="10">
        <f>SUM(C14)/(C13)</f>
        <v>0.25</v>
      </c>
      <c r="D15" s="10">
        <f>SUM(D14)/(D13)</f>
        <v>1</v>
      </c>
      <c r="E15" s="10">
        <f>SUM(E14)/(E13)</f>
        <v>0.16666666666666666</v>
      </c>
      <c r="F15" s="10">
        <f>SUM(F14)/(F13)</f>
        <v>0</v>
      </c>
      <c r="G15" s="10"/>
      <c r="H15" s="10"/>
      <c r="I15" s="10">
        <f>SUM(I14)/(I13)</f>
        <v>0.35714285714285715</v>
      </c>
      <c r="J15" s="10">
        <f>SUM(J14)/(J13)</f>
        <v>0.35714285714285715</v>
      </c>
    </row>
    <row r="16" spans="1:10" ht="12.75">
      <c r="A16" s="7" t="s">
        <v>26</v>
      </c>
      <c r="B16" s="8">
        <f>SUM(B17)+(B22)</f>
        <v>53</v>
      </c>
      <c r="C16" s="8">
        <f>SUM(C17)+(C22)</f>
        <v>61</v>
      </c>
      <c r="D16" s="8">
        <f>SUM(D17)+(D22)</f>
        <v>49</v>
      </c>
      <c r="E16" s="8">
        <f>SUM(E17)+(E22)</f>
        <v>55</v>
      </c>
      <c r="F16" s="8">
        <f>SUM(F17)+(F22)</f>
        <v>49</v>
      </c>
      <c r="G16" s="8"/>
      <c r="H16" s="8"/>
      <c r="I16" s="8">
        <f aca="true" t="shared" si="1" ref="I16:I25">SUM(B16:H16)</f>
        <v>267</v>
      </c>
      <c r="J16" s="9">
        <f>SUM(I16)/(I1)</f>
        <v>53.4</v>
      </c>
    </row>
    <row r="17" spans="1:10" ht="12.75">
      <c r="A17" s="7" t="s">
        <v>27</v>
      </c>
      <c r="B17" s="8">
        <v>53</v>
      </c>
      <c r="C17" s="8">
        <v>43</v>
      </c>
      <c r="D17" s="8">
        <v>41</v>
      </c>
      <c r="E17" s="8">
        <v>37</v>
      </c>
      <c r="F17" s="8">
        <v>33</v>
      </c>
      <c r="G17" s="8"/>
      <c r="H17" s="8"/>
      <c r="I17" s="8">
        <f t="shared" si="1"/>
        <v>207</v>
      </c>
      <c r="J17" s="9">
        <f>SUM(I17)/(I1)</f>
        <v>41.4</v>
      </c>
    </row>
    <row r="18" spans="1:10" ht="12.75">
      <c r="A18" s="7" t="s">
        <v>28</v>
      </c>
      <c r="B18" s="8">
        <v>348</v>
      </c>
      <c r="C18" s="8">
        <v>240</v>
      </c>
      <c r="D18" s="8">
        <v>229</v>
      </c>
      <c r="E18" s="8">
        <v>136</v>
      </c>
      <c r="F18" s="8">
        <v>128</v>
      </c>
      <c r="G18" s="8"/>
      <c r="H18" s="8"/>
      <c r="I18" s="8">
        <f t="shared" si="1"/>
        <v>1081</v>
      </c>
      <c r="J18" s="9">
        <f>SUM(I18)/(I1)</f>
        <v>216.2</v>
      </c>
    </row>
    <row r="19" spans="1:10" ht="12.75">
      <c r="A19" s="7" t="s">
        <v>29</v>
      </c>
      <c r="B19" s="8">
        <v>0</v>
      </c>
      <c r="C19" s="8">
        <v>204</v>
      </c>
      <c r="D19" s="8">
        <v>47</v>
      </c>
      <c r="E19" s="8">
        <v>50</v>
      </c>
      <c r="F19" s="8">
        <v>94</v>
      </c>
      <c r="G19" s="8"/>
      <c r="H19" s="8"/>
      <c r="I19" s="8">
        <f t="shared" si="1"/>
        <v>395</v>
      </c>
      <c r="J19" s="9">
        <f>SUM(I19)/(I1)</f>
        <v>79</v>
      </c>
    </row>
    <row r="20" spans="1:10" ht="12.75">
      <c r="A20" s="7" t="s">
        <v>30</v>
      </c>
      <c r="B20" s="8">
        <f>SUM(B18)+(B19)</f>
        <v>348</v>
      </c>
      <c r="C20" s="8">
        <f>SUM(C18)+(C19)</f>
        <v>444</v>
      </c>
      <c r="D20" s="8">
        <f>SUM(D18)+(D19)</f>
        <v>276</v>
      </c>
      <c r="E20" s="8">
        <f>SUM(E18)+(E19)</f>
        <v>186</v>
      </c>
      <c r="F20" s="8">
        <f>SUM(F18)+(F19)</f>
        <v>222</v>
      </c>
      <c r="G20" s="8"/>
      <c r="H20" s="8"/>
      <c r="I20" s="8">
        <f t="shared" si="1"/>
        <v>1476</v>
      </c>
      <c r="J20" s="9">
        <f>SUM(I20)/(I1)</f>
        <v>295.2</v>
      </c>
    </row>
    <row r="21" spans="1:10" ht="12.75">
      <c r="A21" s="7" t="s">
        <v>31</v>
      </c>
      <c r="B21" s="8">
        <v>0</v>
      </c>
      <c r="C21" s="8">
        <v>10</v>
      </c>
      <c r="D21" s="8">
        <v>5</v>
      </c>
      <c r="E21" s="8">
        <v>4</v>
      </c>
      <c r="F21" s="8">
        <v>6</v>
      </c>
      <c r="G21" s="8"/>
      <c r="H21" s="8"/>
      <c r="I21" s="8">
        <f t="shared" si="1"/>
        <v>25</v>
      </c>
      <c r="J21" s="9">
        <f>SUM(I21)/(I1)</f>
        <v>5</v>
      </c>
    </row>
    <row r="22" spans="1:10" ht="12.75">
      <c r="A22" s="7" t="s">
        <v>32</v>
      </c>
      <c r="B22" s="8">
        <v>0</v>
      </c>
      <c r="C22" s="8">
        <v>18</v>
      </c>
      <c r="D22" s="8">
        <v>8</v>
      </c>
      <c r="E22" s="8">
        <v>18</v>
      </c>
      <c r="F22" s="8">
        <v>16</v>
      </c>
      <c r="G22" s="8"/>
      <c r="H22" s="8"/>
      <c r="I22" s="8">
        <f t="shared" si="1"/>
        <v>60</v>
      </c>
      <c r="J22" s="9">
        <f>SUM(I22)/(I1)</f>
        <v>12</v>
      </c>
    </row>
    <row r="23" spans="1:10" ht="12.75">
      <c r="A23" s="7" t="s">
        <v>33</v>
      </c>
      <c r="B23" s="8">
        <v>0</v>
      </c>
      <c r="C23" s="8">
        <v>1</v>
      </c>
      <c r="D23" s="8">
        <v>1</v>
      </c>
      <c r="E23" s="8">
        <v>0</v>
      </c>
      <c r="F23" s="8">
        <v>3</v>
      </c>
      <c r="G23" s="8"/>
      <c r="H23" s="8"/>
      <c r="I23" s="8">
        <f t="shared" si="1"/>
        <v>5</v>
      </c>
      <c r="J23" s="9">
        <f>SUM(I23)/(I1)</f>
        <v>1</v>
      </c>
    </row>
    <row r="24" spans="1:10" ht="12.75">
      <c r="A24" s="7" t="s">
        <v>34</v>
      </c>
      <c r="B24" s="8">
        <v>2</v>
      </c>
      <c r="C24" s="8">
        <v>1</v>
      </c>
      <c r="D24" s="8">
        <v>4</v>
      </c>
      <c r="E24" s="8">
        <v>5</v>
      </c>
      <c r="F24" s="8">
        <v>6</v>
      </c>
      <c r="G24" s="8"/>
      <c r="H24" s="8"/>
      <c r="I24" s="8">
        <f t="shared" si="1"/>
        <v>18</v>
      </c>
      <c r="J24" s="9">
        <f>SUM(I24)/(I1)</f>
        <v>3.6</v>
      </c>
    </row>
    <row r="25" spans="1:10" ht="12.75">
      <c r="A25" s="7" t="s">
        <v>35</v>
      </c>
      <c r="B25" s="8">
        <v>69</v>
      </c>
      <c r="C25" s="8">
        <v>12</v>
      </c>
      <c r="D25" s="8">
        <v>144</v>
      </c>
      <c r="E25" s="8">
        <v>186</v>
      </c>
      <c r="F25" s="8">
        <v>232</v>
      </c>
      <c r="G25" s="8"/>
      <c r="H25" s="8"/>
      <c r="I25" s="8">
        <f t="shared" si="1"/>
        <v>643</v>
      </c>
      <c r="J25" s="9">
        <f>SUM(I25)/(I1)</f>
        <v>128.6</v>
      </c>
    </row>
    <row r="26" spans="1:10" ht="12.75">
      <c r="A26" s="7" t="s">
        <v>36</v>
      </c>
      <c r="B26" s="9">
        <f>SUM(B25/B24)</f>
        <v>34.5</v>
      </c>
      <c r="C26" s="9">
        <f>SUM(C25/C24)</f>
        <v>12</v>
      </c>
      <c r="D26" s="9">
        <f>SUM(D25/D24)</f>
        <v>36</v>
      </c>
      <c r="E26" s="9">
        <f>SUM(E25/E24)</f>
        <v>37.2</v>
      </c>
      <c r="F26" s="9">
        <f>SUM(F25/F24)</f>
        <v>38.666666666666664</v>
      </c>
      <c r="G26" s="9"/>
      <c r="H26" s="9"/>
      <c r="I26" s="9"/>
      <c r="J26" s="9">
        <f>SUM(I25)/(I24)</f>
        <v>35.72222222222222</v>
      </c>
    </row>
    <row r="27" spans="1:10" ht="12.75">
      <c r="A27" s="7" t="s">
        <v>37</v>
      </c>
      <c r="B27" s="8">
        <v>1</v>
      </c>
      <c r="C27" s="8">
        <v>1</v>
      </c>
      <c r="D27" s="8">
        <v>1</v>
      </c>
      <c r="E27" s="8">
        <v>0</v>
      </c>
      <c r="F27" s="8">
        <v>1</v>
      </c>
      <c r="G27" s="8"/>
      <c r="H27" s="8"/>
      <c r="I27" s="8">
        <f>SUM(B27:H27)</f>
        <v>4</v>
      </c>
      <c r="J27" s="9">
        <f>SUM(I27)/(I1)</f>
        <v>0.8</v>
      </c>
    </row>
    <row r="28" spans="1:10" ht="12.75">
      <c r="A28" s="7" t="s">
        <v>38</v>
      </c>
      <c r="B28" s="8">
        <v>0</v>
      </c>
      <c r="C28" s="8">
        <v>1</v>
      </c>
      <c r="D28" s="8">
        <v>0</v>
      </c>
      <c r="E28" s="8">
        <v>0</v>
      </c>
      <c r="F28" s="8">
        <v>1</v>
      </c>
      <c r="G28" s="8"/>
      <c r="H28" s="8"/>
      <c r="I28" s="8">
        <f>SUM(B28:H28)</f>
        <v>2</v>
      </c>
      <c r="J28" s="9">
        <f>SUM(I28)/(I1)</f>
        <v>0.4</v>
      </c>
    </row>
    <row r="29" spans="1:10" ht="12.75">
      <c r="A29" s="7" t="s">
        <v>39</v>
      </c>
      <c r="B29" s="8">
        <v>5</v>
      </c>
      <c r="C29" s="8">
        <v>5</v>
      </c>
      <c r="D29" s="8">
        <v>7</v>
      </c>
      <c r="E29" s="8">
        <v>2</v>
      </c>
      <c r="F29" s="8">
        <v>11</v>
      </c>
      <c r="G29" s="8"/>
      <c r="H29" s="8"/>
      <c r="I29" s="8">
        <f>SUM(B29:H29)</f>
        <v>30</v>
      </c>
      <c r="J29" s="9">
        <f>SUM(I29)/(I1)</f>
        <v>6</v>
      </c>
    </row>
    <row r="30" spans="1:10" ht="12.75">
      <c r="A30" s="7" t="s">
        <v>40</v>
      </c>
      <c r="B30" s="8">
        <v>46</v>
      </c>
      <c r="C30" s="8">
        <v>40</v>
      </c>
      <c r="D30" s="8">
        <v>67</v>
      </c>
      <c r="E30" s="8">
        <v>15</v>
      </c>
      <c r="F30" s="8">
        <v>97</v>
      </c>
      <c r="G30" s="8"/>
      <c r="H30" s="8"/>
      <c r="I30" s="8">
        <f>SUM(B30:H30)</f>
        <v>265</v>
      </c>
      <c r="J30" s="9">
        <f>SUM(I30)/(I1)</f>
        <v>53</v>
      </c>
    </row>
    <row r="31" spans="1:10" ht="13.5" thickBot="1">
      <c r="A31" s="7" t="s">
        <v>41</v>
      </c>
      <c r="B31" s="56" t="s">
        <v>237</v>
      </c>
      <c r="C31" s="56" t="s">
        <v>250</v>
      </c>
      <c r="D31" s="56" t="s">
        <v>257</v>
      </c>
      <c r="E31" s="56" t="s">
        <v>272</v>
      </c>
      <c r="F31" s="56" t="s">
        <v>291</v>
      </c>
      <c r="G31" s="56"/>
      <c r="H31" s="56"/>
      <c r="I31" s="56" t="s">
        <v>303</v>
      </c>
      <c r="J31" s="56" t="s">
        <v>304</v>
      </c>
    </row>
    <row r="32" spans="1:10" s="46" customFormat="1" ht="12" thickTop="1">
      <c r="A32" s="44" t="s">
        <v>102</v>
      </c>
      <c r="B32" s="45" t="s">
        <v>104</v>
      </c>
      <c r="C32" s="45" t="s">
        <v>14</v>
      </c>
      <c r="D32" s="45" t="s">
        <v>15</v>
      </c>
      <c r="E32" s="45" t="s">
        <v>103</v>
      </c>
      <c r="F32" s="45" t="s">
        <v>13</v>
      </c>
      <c r="G32" s="45"/>
      <c r="H32" s="45"/>
      <c r="I32" s="45" t="s">
        <v>8</v>
      </c>
      <c r="J32" s="45" t="s">
        <v>9</v>
      </c>
    </row>
    <row r="33" spans="1:10" ht="12.75">
      <c r="A33" s="7" t="s">
        <v>16</v>
      </c>
      <c r="B33" s="8">
        <f>SUM(B34:B36)</f>
        <v>13</v>
      </c>
      <c r="C33" s="8">
        <f>SUM(C34:C36)</f>
        <v>19</v>
      </c>
      <c r="D33" s="8">
        <f>SUM(D34:D36)</f>
        <v>10</v>
      </c>
      <c r="E33" s="8">
        <f>SUM(E34:E36)</f>
        <v>17</v>
      </c>
      <c r="F33" s="8">
        <f>SUM(F34:F36)</f>
        <v>17</v>
      </c>
      <c r="G33" s="8"/>
      <c r="H33" s="8"/>
      <c r="I33" s="8">
        <f aca="true" t="shared" si="2" ref="I33:I38">SUM(B33:H33)</f>
        <v>76</v>
      </c>
      <c r="J33" s="9">
        <f>SUM(I33)/(I1)</f>
        <v>15.2</v>
      </c>
    </row>
    <row r="34" spans="1:10" ht="12.75">
      <c r="A34" s="7" t="s">
        <v>17</v>
      </c>
      <c r="B34" s="8">
        <v>6</v>
      </c>
      <c r="C34" s="8">
        <v>16</v>
      </c>
      <c r="D34" s="8">
        <v>7</v>
      </c>
      <c r="E34" s="8">
        <v>13</v>
      </c>
      <c r="F34" s="8">
        <v>10</v>
      </c>
      <c r="G34" s="8"/>
      <c r="H34" s="8"/>
      <c r="I34" s="8">
        <f t="shared" si="2"/>
        <v>52</v>
      </c>
      <c r="J34" s="9">
        <f>SUM(I34)/(I1)</f>
        <v>10.4</v>
      </c>
    </row>
    <row r="35" spans="1:10" ht="12.75">
      <c r="A35" s="7" t="s">
        <v>18</v>
      </c>
      <c r="B35" s="8">
        <v>6</v>
      </c>
      <c r="C35" s="8">
        <v>1</v>
      </c>
      <c r="D35" s="8">
        <v>2</v>
      </c>
      <c r="E35" s="8">
        <v>4</v>
      </c>
      <c r="F35" s="8">
        <v>6</v>
      </c>
      <c r="G35" s="8"/>
      <c r="H35" s="8"/>
      <c r="I35" s="8">
        <f t="shared" si="2"/>
        <v>19</v>
      </c>
      <c r="J35" s="9">
        <f>SUM(I35)/(I1)</f>
        <v>3.8</v>
      </c>
    </row>
    <row r="36" spans="1:10" ht="12.75">
      <c r="A36" s="7" t="s">
        <v>19</v>
      </c>
      <c r="B36" s="8">
        <v>1</v>
      </c>
      <c r="C36" s="8">
        <v>2</v>
      </c>
      <c r="D36" s="8">
        <v>1</v>
      </c>
      <c r="E36" s="8">
        <v>0</v>
      </c>
      <c r="F36" s="8">
        <v>1</v>
      </c>
      <c r="G36" s="8"/>
      <c r="H36" s="8"/>
      <c r="I36" s="8">
        <f t="shared" si="2"/>
        <v>5</v>
      </c>
      <c r="J36" s="9">
        <f>SUM(I36)/(I1)</f>
        <v>1</v>
      </c>
    </row>
    <row r="37" spans="1:10" ht="12.75">
      <c r="A37" s="7" t="s">
        <v>20</v>
      </c>
      <c r="B37" s="8">
        <v>7</v>
      </c>
      <c r="C37" s="8">
        <v>7</v>
      </c>
      <c r="D37" s="8">
        <v>8</v>
      </c>
      <c r="E37" s="8">
        <v>10</v>
      </c>
      <c r="F37" s="8">
        <v>12</v>
      </c>
      <c r="G37" s="8"/>
      <c r="H37" s="8"/>
      <c r="I37" s="8">
        <f t="shared" si="2"/>
        <v>44</v>
      </c>
      <c r="J37" s="9">
        <f>SUM(I37)/(I1)</f>
        <v>8.8</v>
      </c>
    </row>
    <row r="38" spans="1:10" ht="12.75">
      <c r="A38" s="7" t="s">
        <v>21</v>
      </c>
      <c r="B38" s="8">
        <v>1</v>
      </c>
      <c r="C38" s="8">
        <v>3</v>
      </c>
      <c r="D38" s="8">
        <v>2</v>
      </c>
      <c r="E38" s="8">
        <v>3</v>
      </c>
      <c r="F38" s="8">
        <v>4</v>
      </c>
      <c r="G38" s="8"/>
      <c r="H38" s="8"/>
      <c r="I38" s="8">
        <f t="shared" si="2"/>
        <v>13</v>
      </c>
      <c r="J38" s="9">
        <f>SUM(I38)/(I1)</f>
        <v>2.6</v>
      </c>
    </row>
    <row r="39" spans="1:10" ht="12.75">
      <c r="A39" s="7" t="s">
        <v>22</v>
      </c>
      <c r="B39" s="10">
        <f>SUM(B38)/(B37)</f>
        <v>0.14285714285714285</v>
      </c>
      <c r="C39" s="10">
        <f>SUM(C38)/(C37)</f>
        <v>0.42857142857142855</v>
      </c>
      <c r="D39" s="10">
        <f>SUM(D38)/(D37)</f>
        <v>0.25</v>
      </c>
      <c r="E39" s="10">
        <f>SUM(E38)/(E37)</f>
        <v>0.3</v>
      </c>
      <c r="F39" s="10">
        <f>SUM(F38)/(F37)</f>
        <v>0.3333333333333333</v>
      </c>
      <c r="G39" s="10"/>
      <c r="H39" s="10"/>
      <c r="I39" s="10">
        <f>SUM(I38)/(I37)</f>
        <v>0.29545454545454547</v>
      </c>
      <c r="J39" s="10">
        <f>SUM(J38)/(J37)</f>
        <v>0.2954545454545454</v>
      </c>
    </row>
    <row r="40" spans="1:10" ht="12.75">
      <c r="A40" s="7" t="s">
        <v>23</v>
      </c>
      <c r="B40" s="8">
        <v>4</v>
      </c>
      <c r="C40" s="8">
        <v>2</v>
      </c>
      <c r="D40" s="8">
        <v>1</v>
      </c>
      <c r="E40" s="8">
        <v>0</v>
      </c>
      <c r="F40" s="8">
        <v>4</v>
      </c>
      <c r="G40" s="8"/>
      <c r="H40" s="8"/>
      <c r="I40" s="8">
        <f>SUM(B40:H40)</f>
        <v>11</v>
      </c>
      <c r="J40" s="9">
        <f>SUM(I40)/(I1)</f>
        <v>2.2</v>
      </c>
    </row>
    <row r="41" spans="1:10" ht="12.75">
      <c r="A41" s="7" t="s">
        <v>24</v>
      </c>
      <c r="B41" s="8">
        <v>1</v>
      </c>
      <c r="C41" s="8">
        <v>0</v>
      </c>
      <c r="D41" s="8">
        <v>0</v>
      </c>
      <c r="E41" s="8">
        <v>0</v>
      </c>
      <c r="F41" s="8">
        <v>3</v>
      </c>
      <c r="G41" s="8"/>
      <c r="H41" s="8"/>
      <c r="I41" s="8">
        <f>SUM(B41:H41)</f>
        <v>4</v>
      </c>
      <c r="J41" s="9">
        <f>SUM(I41)/(I1)</f>
        <v>0.8</v>
      </c>
    </row>
    <row r="42" spans="1:10" ht="12.75">
      <c r="A42" s="7" t="s">
        <v>25</v>
      </c>
      <c r="B42" s="10">
        <f>SUM(B41)/(B40)</f>
        <v>0.25</v>
      </c>
      <c r="C42" s="10">
        <f>SUM(C41)/(C40)</f>
        <v>0</v>
      </c>
      <c r="D42" s="10">
        <f>SUM(D41)/(D40)</f>
        <v>0</v>
      </c>
      <c r="E42" s="10">
        <v>0</v>
      </c>
      <c r="F42" s="10">
        <f>SUM(F41)/(F40)</f>
        <v>0.75</v>
      </c>
      <c r="G42" s="10"/>
      <c r="H42" s="10"/>
      <c r="I42" s="10">
        <f>SUM(I41)/(I40)</f>
        <v>0.36363636363636365</v>
      </c>
      <c r="J42" s="10">
        <f>SUM(J41)/(J40)</f>
        <v>0.36363636363636365</v>
      </c>
    </row>
    <row r="43" spans="1:10" ht="12.75">
      <c r="A43" s="7" t="s">
        <v>26</v>
      </c>
      <c r="B43" s="8">
        <f>SUM(B44)+(B49)</f>
        <v>41</v>
      </c>
      <c r="C43" s="8">
        <f>SUM(C44)+(C49)</f>
        <v>49</v>
      </c>
      <c r="D43" s="8">
        <f>SUM(D44)+(D49)</f>
        <v>43</v>
      </c>
      <c r="E43" s="8">
        <f>SUM(E44)+(E49)</f>
        <v>54</v>
      </c>
      <c r="F43" s="8">
        <f>SUM(F44)+(F49)</f>
        <v>56</v>
      </c>
      <c r="G43" s="8"/>
      <c r="H43" s="8"/>
      <c r="I43" s="8">
        <f aca="true" t="shared" si="3" ref="I43:I52">SUM(B43:H43)</f>
        <v>243</v>
      </c>
      <c r="J43" s="9">
        <f>SUM(I43)/(I1)</f>
        <v>48.6</v>
      </c>
    </row>
    <row r="44" spans="1:10" ht="12.75">
      <c r="A44" s="7" t="s">
        <v>27</v>
      </c>
      <c r="B44" s="8">
        <v>26</v>
      </c>
      <c r="C44" s="8">
        <v>41</v>
      </c>
      <c r="D44" s="8">
        <v>35</v>
      </c>
      <c r="E44" s="8">
        <v>43</v>
      </c>
      <c r="F44" s="8">
        <v>42</v>
      </c>
      <c r="G44" s="8"/>
      <c r="H44" s="8"/>
      <c r="I44" s="8">
        <f t="shared" si="3"/>
        <v>187</v>
      </c>
      <c r="J44" s="9">
        <f>SUM(I44)/(I1)</f>
        <v>37.4</v>
      </c>
    </row>
    <row r="45" spans="1:10" ht="12.75">
      <c r="A45" s="7" t="s">
        <v>28</v>
      </c>
      <c r="B45" s="8">
        <v>119</v>
      </c>
      <c r="C45" s="8">
        <v>362</v>
      </c>
      <c r="D45" s="8">
        <v>175</v>
      </c>
      <c r="E45" s="8">
        <v>316</v>
      </c>
      <c r="F45" s="8">
        <v>214</v>
      </c>
      <c r="G45" s="8"/>
      <c r="H45" s="8"/>
      <c r="I45" s="8">
        <f t="shared" si="3"/>
        <v>1186</v>
      </c>
      <c r="J45" s="9">
        <f>SUM(I45)/(I1)</f>
        <v>237.2</v>
      </c>
    </row>
    <row r="46" spans="1:10" ht="12.75">
      <c r="A46" s="7" t="s">
        <v>29</v>
      </c>
      <c r="B46" s="8">
        <v>159</v>
      </c>
      <c r="C46" s="8">
        <v>50</v>
      </c>
      <c r="D46" s="8">
        <v>62</v>
      </c>
      <c r="E46" s="8">
        <v>93</v>
      </c>
      <c r="F46" s="8">
        <v>155</v>
      </c>
      <c r="G46" s="8"/>
      <c r="H46" s="8"/>
      <c r="I46" s="8">
        <f t="shared" si="3"/>
        <v>519</v>
      </c>
      <c r="J46" s="9">
        <f>SUM(I46)/(I1)</f>
        <v>103.8</v>
      </c>
    </row>
    <row r="47" spans="1:10" ht="12.75">
      <c r="A47" s="7" t="s">
        <v>30</v>
      </c>
      <c r="B47" s="8">
        <f>SUM(B45)+(B46)</f>
        <v>278</v>
      </c>
      <c r="C47" s="8">
        <f>SUM(C45)+(C46)</f>
        <v>412</v>
      </c>
      <c r="D47" s="8">
        <f>SUM(D45)+(D46)</f>
        <v>237</v>
      </c>
      <c r="E47" s="8">
        <f>SUM(E45)+(E46)</f>
        <v>409</v>
      </c>
      <c r="F47" s="8">
        <f>SUM(F45)+(F46)</f>
        <v>369</v>
      </c>
      <c r="G47" s="8"/>
      <c r="H47" s="8"/>
      <c r="I47" s="8">
        <f t="shared" si="3"/>
        <v>1705</v>
      </c>
      <c r="J47" s="9">
        <f>SUM(I47)/(I1)</f>
        <v>341</v>
      </c>
    </row>
    <row r="48" spans="1:10" ht="12.75">
      <c r="A48" s="7" t="s">
        <v>31</v>
      </c>
      <c r="B48" s="8">
        <v>7</v>
      </c>
      <c r="C48" s="8">
        <v>4</v>
      </c>
      <c r="D48" s="8">
        <v>4</v>
      </c>
      <c r="E48" s="8">
        <v>6</v>
      </c>
      <c r="F48" s="8">
        <v>9</v>
      </c>
      <c r="G48" s="1"/>
      <c r="H48" s="8"/>
      <c r="I48" s="8">
        <f t="shared" si="3"/>
        <v>30</v>
      </c>
      <c r="J48" s="9">
        <f>SUM(I48)/(I1)</f>
        <v>6</v>
      </c>
    </row>
    <row r="49" spans="1:10" ht="12.75">
      <c r="A49" s="7" t="s">
        <v>32</v>
      </c>
      <c r="B49" s="8">
        <v>15</v>
      </c>
      <c r="C49" s="8">
        <v>8</v>
      </c>
      <c r="D49" s="8">
        <v>8</v>
      </c>
      <c r="E49" s="8">
        <v>11</v>
      </c>
      <c r="F49" s="8">
        <v>14</v>
      </c>
      <c r="G49" s="8"/>
      <c r="H49" s="8"/>
      <c r="I49" s="8">
        <f t="shared" si="3"/>
        <v>56</v>
      </c>
      <c r="J49" s="9">
        <f>SUM(I49)/(I1)</f>
        <v>11.2</v>
      </c>
    </row>
    <row r="50" spans="1:10" ht="12.75">
      <c r="A50" s="7" t="s">
        <v>33</v>
      </c>
      <c r="B50" s="8">
        <v>2</v>
      </c>
      <c r="C50" s="8">
        <v>1</v>
      </c>
      <c r="D50" s="8">
        <v>1</v>
      </c>
      <c r="E50" s="8">
        <v>0</v>
      </c>
      <c r="F50" s="8">
        <v>0</v>
      </c>
      <c r="G50" s="8"/>
      <c r="H50" s="8"/>
      <c r="I50" s="8">
        <f t="shared" si="3"/>
        <v>4</v>
      </c>
      <c r="J50" s="9">
        <f>SUM(I50)/(I1)</f>
        <v>0.8</v>
      </c>
    </row>
    <row r="51" spans="1:10" ht="12.75">
      <c r="A51" s="7" t="s">
        <v>34</v>
      </c>
      <c r="B51" s="8">
        <v>1</v>
      </c>
      <c r="C51" s="8">
        <v>1</v>
      </c>
      <c r="D51" s="8">
        <v>4</v>
      </c>
      <c r="E51" s="8">
        <v>2</v>
      </c>
      <c r="F51" s="8">
        <v>3</v>
      </c>
      <c r="G51" s="8"/>
      <c r="H51" s="8"/>
      <c r="I51" s="8">
        <f t="shared" si="3"/>
        <v>11</v>
      </c>
      <c r="J51" s="9">
        <f>SUM(I51)/(I1)</f>
        <v>2.2</v>
      </c>
    </row>
    <row r="52" spans="1:10" ht="12.75">
      <c r="A52" s="7" t="s">
        <v>35</v>
      </c>
      <c r="B52" s="8">
        <v>23</v>
      </c>
      <c r="C52" s="8">
        <v>27</v>
      </c>
      <c r="D52" s="8">
        <v>149</v>
      </c>
      <c r="E52" s="8">
        <v>71</v>
      </c>
      <c r="F52" s="8">
        <v>125</v>
      </c>
      <c r="G52" s="8"/>
      <c r="H52" s="8"/>
      <c r="I52" s="8">
        <f t="shared" si="3"/>
        <v>395</v>
      </c>
      <c r="J52" s="9">
        <f>SUM(I52)/(I1)</f>
        <v>79</v>
      </c>
    </row>
    <row r="53" spans="1:10" ht="12.75">
      <c r="A53" s="7" t="s">
        <v>36</v>
      </c>
      <c r="B53" s="9">
        <f>SUM(B52/B51)</f>
        <v>23</v>
      </c>
      <c r="C53" s="9">
        <f>SUM(C52/C51)</f>
        <v>27</v>
      </c>
      <c r="D53" s="9">
        <f>SUM(D52/D51)</f>
        <v>37.25</v>
      </c>
      <c r="E53" s="9">
        <f>SUM(E52/E51)</f>
        <v>35.5</v>
      </c>
      <c r="F53" s="9">
        <f>SUM(F52/F51)</f>
        <v>41.666666666666664</v>
      </c>
      <c r="G53" s="9"/>
      <c r="H53" s="9"/>
      <c r="I53" s="8"/>
      <c r="J53" s="9">
        <f>SUM(I52/I51)</f>
        <v>35.90909090909091</v>
      </c>
    </row>
    <row r="54" spans="1:10" ht="12.75">
      <c r="A54" s="7" t="s">
        <v>37</v>
      </c>
      <c r="B54" s="8">
        <v>2</v>
      </c>
      <c r="C54" s="8">
        <v>4</v>
      </c>
      <c r="D54" s="8">
        <v>4</v>
      </c>
      <c r="E54" s="8">
        <v>4</v>
      </c>
      <c r="F54" s="8">
        <v>1</v>
      </c>
      <c r="G54" s="8"/>
      <c r="H54" s="8"/>
      <c r="I54" s="8">
        <f>SUM(B54:H54)</f>
        <v>15</v>
      </c>
      <c r="J54" s="9">
        <f>SUM(I54)/(I1)</f>
        <v>3</v>
      </c>
    </row>
    <row r="55" spans="1:10" ht="12.75">
      <c r="A55" s="7" t="s">
        <v>38</v>
      </c>
      <c r="B55" s="8">
        <v>1</v>
      </c>
      <c r="C55" s="8">
        <v>1</v>
      </c>
      <c r="D55" s="8">
        <v>2</v>
      </c>
      <c r="E55" s="8">
        <v>4</v>
      </c>
      <c r="F55" s="8">
        <v>0</v>
      </c>
      <c r="G55" s="8"/>
      <c r="H55" s="8"/>
      <c r="I55" s="8">
        <f>SUM(B55:H55)</f>
        <v>8</v>
      </c>
      <c r="J55" s="9">
        <f>SUM(I55)/(I1)</f>
        <v>1.6</v>
      </c>
    </row>
    <row r="56" spans="1:10" ht="12.75">
      <c r="A56" s="7" t="s">
        <v>39</v>
      </c>
      <c r="B56" s="8">
        <v>6</v>
      </c>
      <c r="C56" s="8">
        <v>6</v>
      </c>
      <c r="D56" s="8">
        <v>7</v>
      </c>
      <c r="E56" s="8">
        <v>5</v>
      </c>
      <c r="F56" s="8">
        <v>4</v>
      </c>
      <c r="G56" s="8"/>
      <c r="H56" s="8"/>
      <c r="I56" s="8">
        <f>SUM(B56:H56)</f>
        <v>28</v>
      </c>
      <c r="J56" s="9">
        <f>SUM(I56)/(I1)</f>
        <v>5.6</v>
      </c>
    </row>
    <row r="57" spans="1:10" ht="12.75">
      <c r="A57" s="7" t="s">
        <v>40</v>
      </c>
      <c r="B57" s="8">
        <v>35</v>
      </c>
      <c r="C57" s="8">
        <v>40</v>
      </c>
      <c r="D57" s="8">
        <v>40</v>
      </c>
      <c r="E57" s="8">
        <v>70</v>
      </c>
      <c r="F57" s="8">
        <v>35</v>
      </c>
      <c r="G57" s="8"/>
      <c r="H57" s="8"/>
      <c r="I57" s="8">
        <f>SUM(B57:H57)</f>
        <v>220</v>
      </c>
      <c r="J57" s="9">
        <f>SUM(I57)/(I1)</f>
        <v>44</v>
      </c>
    </row>
    <row r="58" spans="1:10" ht="13.5" thickBot="1">
      <c r="A58" s="34" t="s">
        <v>41</v>
      </c>
      <c r="B58" s="57" t="s">
        <v>238</v>
      </c>
      <c r="C58" s="57" t="s">
        <v>251</v>
      </c>
      <c r="D58" s="57" t="s">
        <v>258</v>
      </c>
      <c r="E58" s="57" t="s">
        <v>273</v>
      </c>
      <c r="F58" s="57" t="s">
        <v>292</v>
      </c>
      <c r="G58" s="57"/>
      <c r="H58" s="57"/>
      <c r="I58" s="57" t="s">
        <v>302</v>
      </c>
      <c r="J58" s="57" t="s">
        <v>305</v>
      </c>
    </row>
    <row r="59" spans="1:10" ht="20.25" thickBot="1" thickTop="1">
      <c r="A59" s="2" t="s">
        <v>282</v>
      </c>
      <c r="B59" s="3"/>
      <c r="C59" s="3"/>
      <c r="D59" s="13"/>
      <c r="E59" s="3"/>
      <c r="F59" s="3"/>
      <c r="G59" s="3"/>
      <c r="H59" s="3"/>
      <c r="I59" s="3">
        <v>5</v>
      </c>
      <c r="J59" s="4" t="s">
        <v>0</v>
      </c>
    </row>
    <row r="60" spans="1:10" s="12" customFormat="1" ht="12.75" thickTop="1">
      <c r="A60" s="32" t="s">
        <v>42</v>
      </c>
      <c r="B60" s="33" t="s">
        <v>43</v>
      </c>
      <c r="C60" s="33" t="s">
        <v>44</v>
      </c>
      <c r="D60" s="33" t="s">
        <v>9</v>
      </c>
      <c r="E60" s="33" t="s">
        <v>45</v>
      </c>
      <c r="F60" s="33" t="s">
        <v>46</v>
      </c>
      <c r="G60" s="33"/>
      <c r="H60" s="33"/>
      <c r="I60" s="33"/>
      <c r="J60" s="33"/>
    </row>
    <row r="61" spans="1:10" s="7" customFormat="1" ht="12.75">
      <c r="A61" s="48" t="s">
        <v>140</v>
      </c>
      <c r="B61" s="8">
        <v>80</v>
      </c>
      <c r="C61" s="8">
        <v>438</v>
      </c>
      <c r="D61" s="9">
        <f aca="true" t="shared" si="4" ref="D61:D71">SUM(C61)/(B61)</f>
        <v>5.475</v>
      </c>
      <c r="E61" s="1" t="s">
        <v>198</v>
      </c>
      <c r="F61" s="1">
        <v>3</v>
      </c>
      <c r="G61" s="8"/>
      <c r="H61" s="8"/>
      <c r="I61" s="8"/>
      <c r="J61" s="8"/>
    </row>
    <row r="62" spans="1:10" s="7" customFormat="1" ht="12.75">
      <c r="A62" s="48" t="s">
        <v>142</v>
      </c>
      <c r="B62" s="8">
        <v>60</v>
      </c>
      <c r="C62" s="8">
        <v>311</v>
      </c>
      <c r="D62" s="9">
        <f t="shared" si="4"/>
        <v>5.183333333333334</v>
      </c>
      <c r="E62" s="1">
        <v>31</v>
      </c>
      <c r="F62" s="1">
        <v>3</v>
      </c>
      <c r="G62" s="8"/>
      <c r="H62" s="8"/>
      <c r="I62" s="8"/>
      <c r="J62" s="8"/>
    </row>
    <row r="63" spans="1:10" s="7" customFormat="1" ht="12.75">
      <c r="A63" s="48" t="s">
        <v>141</v>
      </c>
      <c r="B63" s="8">
        <v>33</v>
      </c>
      <c r="C63" s="8">
        <v>240</v>
      </c>
      <c r="D63" s="9">
        <f t="shared" si="4"/>
        <v>7.2727272727272725</v>
      </c>
      <c r="E63" s="1">
        <v>49</v>
      </c>
      <c r="F63" s="1">
        <v>2</v>
      </c>
      <c r="G63" s="8"/>
      <c r="H63" s="8"/>
      <c r="I63" s="8"/>
      <c r="J63" s="8"/>
    </row>
    <row r="64" spans="1:10" s="7" customFormat="1" ht="12.75">
      <c r="A64" s="48" t="s">
        <v>147</v>
      </c>
      <c r="B64" s="8">
        <v>5</v>
      </c>
      <c r="C64" s="8">
        <v>54</v>
      </c>
      <c r="D64" s="9">
        <f t="shared" si="4"/>
        <v>10.8</v>
      </c>
      <c r="E64" s="1" t="s">
        <v>274</v>
      </c>
      <c r="F64" s="1">
        <v>1</v>
      </c>
      <c r="G64" s="8"/>
      <c r="H64" s="8"/>
      <c r="I64" s="8"/>
      <c r="J64" s="8"/>
    </row>
    <row r="65" spans="1:10" s="7" customFormat="1" ht="12.75">
      <c r="A65" s="48" t="s">
        <v>143</v>
      </c>
      <c r="B65" s="8">
        <v>22</v>
      </c>
      <c r="C65" s="8">
        <v>39</v>
      </c>
      <c r="D65" s="9">
        <f t="shared" si="4"/>
        <v>1.7727272727272727</v>
      </c>
      <c r="E65" s="1">
        <v>13</v>
      </c>
      <c r="F65" s="1">
        <v>1</v>
      </c>
      <c r="G65" s="8"/>
      <c r="H65" s="8"/>
      <c r="I65" s="8"/>
      <c r="J65" s="8"/>
    </row>
    <row r="66" spans="1:10" s="7" customFormat="1" ht="12.75">
      <c r="A66" s="48" t="s">
        <v>160</v>
      </c>
      <c r="B66" s="8">
        <v>4</v>
      </c>
      <c r="C66" s="8">
        <v>8</v>
      </c>
      <c r="D66" s="9">
        <f t="shared" si="4"/>
        <v>2</v>
      </c>
      <c r="E66" s="1">
        <v>3</v>
      </c>
      <c r="F66" s="1">
        <v>0</v>
      </c>
      <c r="G66" s="8"/>
      <c r="H66" s="8"/>
      <c r="I66" s="8"/>
      <c r="J66" s="8"/>
    </row>
    <row r="67" spans="1:10" s="7" customFormat="1" ht="12.75">
      <c r="A67" s="48" t="s">
        <v>146</v>
      </c>
      <c r="B67" s="8">
        <v>1</v>
      </c>
      <c r="C67" s="8">
        <v>2</v>
      </c>
      <c r="D67" s="9">
        <f t="shared" si="4"/>
        <v>2</v>
      </c>
      <c r="E67" s="1">
        <v>2</v>
      </c>
      <c r="F67" s="1">
        <v>0</v>
      </c>
      <c r="G67" s="8"/>
      <c r="H67" s="8"/>
      <c r="I67" s="8"/>
      <c r="J67" s="8"/>
    </row>
    <row r="68" spans="1:10" s="7" customFormat="1" ht="12.75">
      <c r="A68" s="48" t="s">
        <v>148</v>
      </c>
      <c r="B68" s="8">
        <v>1</v>
      </c>
      <c r="C68" s="8">
        <v>1</v>
      </c>
      <c r="D68" s="9">
        <f t="shared" si="4"/>
        <v>1</v>
      </c>
      <c r="E68" s="1">
        <v>1</v>
      </c>
      <c r="F68" s="1">
        <v>0</v>
      </c>
      <c r="G68" s="8"/>
      <c r="H68" s="8"/>
      <c r="I68" s="8"/>
      <c r="J68" s="8"/>
    </row>
    <row r="69" spans="1:10" s="7" customFormat="1" ht="12.75">
      <c r="A69" s="48" t="s">
        <v>110</v>
      </c>
      <c r="B69" s="8">
        <v>1</v>
      </c>
      <c r="C69" s="8">
        <v>-12</v>
      </c>
      <c r="D69" s="9">
        <f t="shared" si="4"/>
        <v>-12</v>
      </c>
      <c r="E69" s="1" t="s">
        <v>111</v>
      </c>
      <c r="F69" s="1">
        <v>0</v>
      </c>
      <c r="G69" s="8"/>
      <c r="H69" s="8"/>
      <c r="I69" s="8"/>
      <c r="J69" s="8"/>
    </row>
    <row r="70" spans="1:10" s="12" customFormat="1" ht="12">
      <c r="A70" s="5" t="s">
        <v>8</v>
      </c>
      <c r="B70" s="6">
        <f>SUM(B61:B69)</f>
        <v>207</v>
      </c>
      <c r="C70" s="6">
        <f>SUM(C61:C69)</f>
        <v>1081</v>
      </c>
      <c r="D70" s="15">
        <f t="shared" si="4"/>
        <v>5.222222222222222</v>
      </c>
      <c r="E70" s="6" t="s">
        <v>198</v>
      </c>
      <c r="F70" s="6">
        <f>SUM(F61:F69)</f>
        <v>10</v>
      </c>
      <c r="G70" s="6"/>
      <c r="H70" s="6"/>
      <c r="I70" s="6"/>
      <c r="J70" s="6"/>
    </row>
    <row r="71" spans="1:10" s="12" customFormat="1" ht="12.75" thickBot="1">
      <c r="A71" s="5" t="s">
        <v>11</v>
      </c>
      <c r="B71" s="6">
        <f>I44</f>
        <v>187</v>
      </c>
      <c r="C71" s="6">
        <f>I45</f>
        <v>1186</v>
      </c>
      <c r="D71" s="15">
        <f t="shared" si="4"/>
        <v>6.342245989304812</v>
      </c>
      <c r="E71" s="6" t="s">
        <v>275</v>
      </c>
      <c r="F71" s="6">
        <v>10</v>
      </c>
      <c r="G71" s="6"/>
      <c r="H71" s="6"/>
      <c r="I71" s="6"/>
      <c r="J71" s="6"/>
    </row>
    <row r="72" spans="1:10" s="12" customFormat="1" ht="12.75" thickTop="1">
      <c r="A72" s="32" t="s">
        <v>47</v>
      </c>
      <c r="B72" s="33" t="s">
        <v>48</v>
      </c>
      <c r="C72" s="33" t="s">
        <v>43</v>
      </c>
      <c r="D72" s="33" t="s">
        <v>49</v>
      </c>
      <c r="E72" s="33" t="s">
        <v>50</v>
      </c>
      <c r="F72" s="33" t="s">
        <v>44</v>
      </c>
      <c r="G72" s="33" t="s">
        <v>51</v>
      </c>
      <c r="H72" s="33" t="s">
        <v>46</v>
      </c>
      <c r="I72" s="33" t="s">
        <v>45</v>
      </c>
      <c r="J72" s="6"/>
    </row>
    <row r="73" spans="1:10" s="7" customFormat="1" ht="12.75">
      <c r="A73" s="48" t="s">
        <v>143</v>
      </c>
      <c r="B73" s="8">
        <v>25</v>
      </c>
      <c r="C73" s="8">
        <v>59</v>
      </c>
      <c r="D73" s="8">
        <v>4</v>
      </c>
      <c r="E73" s="10">
        <f>SUM(B73)/(C73)</f>
        <v>0.423728813559322</v>
      </c>
      <c r="F73" s="8">
        <v>395</v>
      </c>
      <c r="G73" s="16">
        <f>SUM(F73)/(C73)</f>
        <v>6.694915254237288</v>
      </c>
      <c r="H73" s="8">
        <v>3</v>
      </c>
      <c r="I73" s="1" t="s">
        <v>252</v>
      </c>
      <c r="J73" s="8"/>
    </row>
    <row r="74" spans="1:10" s="7" customFormat="1" ht="12.75">
      <c r="A74" s="48" t="s">
        <v>146</v>
      </c>
      <c r="B74" s="8">
        <v>0</v>
      </c>
      <c r="C74" s="8">
        <v>1</v>
      </c>
      <c r="D74" s="8">
        <v>1</v>
      </c>
      <c r="E74" s="10">
        <f>SUM(B74)/(C74)</f>
        <v>0</v>
      </c>
      <c r="F74" s="8">
        <v>0</v>
      </c>
      <c r="G74" s="16">
        <f>SUM(F74)/(C74)</f>
        <v>0</v>
      </c>
      <c r="H74" s="8">
        <v>0</v>
      </c>
      <c r="I74" s="8">
        <v>0</v>
      </c>
      <c r="J74" s="8"/>
    </row>
    <row r="75" spans="1:10" s="22" customFormat="1" ht="12.75">
      <c r="A75" s="5" t="s">
        <v>8</v>
      </c>
      <c r="B75" s="6">
        <f>SUM(B73:B74)</f>
        <v>25</v>
      </c>
      <c r="C75" s="6">
        <f>SUM(C73:C74)</f>
        <v>60</v>
      </c>
      <c r="D75" s="6">
        <f>SUM(D73:D74)</f>
        <v>5</v>
      </c>
      <c r="E75" s="17">
        <f>SUM(B75)/(C75)</f>
        <v>0.4166666666666667</v>
      </c>
      <c r="F75" s="6">
        <f>SUM(F73:F74)</f>
        <v>395</v>
      </c>
      <c r="G75" s="18">
        <f>SUM(F75)/(C75)</f>
        <v>6.583333333333333</v>
      </c>
      <c r="H75" s="6">
        <f>SUM(H73:H74)</f>
        <v>3</v>
      </c>
      <c r="I75" s="6" t="s">
        <v>252</v>
      </c>
      <c r="J75" s="6"/>
    </row>
    <row r="76" spans="1:10" s="22" customFormat="1" ht="13.5" thickBot="1">
      <c r="A76" s="5" t="s">
        <v>11</v>
      </c>
      <c r="B76" s="6">
        <f>I48</f>
        <v>30</v>
      </c>
      <c r="C76" s="6">
        <f>I49</f>
        <v>56</v>
      </c>
      <c r="D76" s="6">
        <f>I50</f>
        <v>4</v>
      </c>
      <c r="E76" s="17">
        <f>SUM(B76)/(C76)</f>
        <v>0.5357142857142857</v>
      </c>
      <c r="F76" s="6">
        <f>I46</f>
        <v>519</v>
      </c>
      <c r="G76" s="18">
        <f>SUM(F76)/(C76)</f>
        <v>9.267857142857142</v>
      </c>
      <c r="H76" s="6">
        <v>5</v>
      </c>
      <c r="I76" s="6" t="s">
        <v>241</v>
      </c>
      <c r="J76" s="6"/>
    </row>
    <row r="77" spans="1:10" ht="13.5" thickTop="1">
      <c r="A77" s="32" t="s">
        <v>52</v>
      </c>
      <c r="B77" s="33" t="s">
        <v>53</v>
      </c>
      <c r="C77" s="33" t="s">
        <v>44</v>
      </c>
      <c r="D77" s="33" t="s">
        <v>9</v>
      </c>
      <c r="E77" s="33" t="s">
        <v>45</v>
      </c>
      <c r="F77" s="33" t="s">
        <v>46</v>
      </c>
      <c r="G77" s="33"/>
      <c r="H77" s="33"/>
      <c r="I77" s="33"/>
      <c r="J77" s="6"/>
    </row>
    <row r="78" spans="1:10" s="7" customFormat="1" ht="12.75">
      <c r="A78" s="48" t="s">
        <v>147</v>
      </c>
      <c r="B78" s="8">
        <v>8</v>
      </c>
      <c r="C78" s="8">
        <v>122</v>
      </c>
      <c r="D78" s="9">
        <f aca="true" t="shared" si="5" ref="D78:D86">SUM(C78)/(B78)</f>
        <v>15.25</v>
      </c>
      <c r="E78" s="8">
        <v>31</v>
      </c>
      <c r="F78" s="8">
        <v>0</v>
      </c>
      <c r="G78" s="8"/>
      <c r="H78" s="8"/>
      <c r="I78" s="8"/>
      <c r="J78" s="8"/>
    </row>
    <row r="79" spans="1:10" s="7" customFormat="1" ht="12.75">
      <c r="A79" s="48" t="s">
        <v>148</v>
      </c>
      <c r="B79" s="8">
        <v>6</v>
      </c>
      <c r="C79" s="8">
        <v>161</v>
      </c>
      <c r="D79" s="9">
        <f t="shared" si="5"/>
        <v>26.833333333333332</v>
      </c>
      <c r="E79" s="1" t="s">
        <v>252</v>
      </c>
      <c r="F79" s="8">
        <v>2</v>
      </c>
      <c r="G79" s="8"/>
      <c r="H79" s="8"/>
      <c r="I79" s="8"/>
      <c r="J79" s="8"/>
    </row>
    <row r="80" spans="1:10" s="7" customFormat="1" ht="12.75">
      <c r="A80" s="48" t="s">
        <v>150</v>
      </c>
      <c r="B80" s="8">
        <v>2</v>
      </c>
      <c r="C80" s="8">
        <v>20</v>
      </c>
      <c r="D80" s="9">
        <f t="shared" si="5"/>
        <v>10</v>
      </c>
      <c r="E80" s="8">
        <v>19</v>
      </c>
      <c r="F80" s="8">
        <v>0</v>
      </c>
      <c r="G80" s="8"/>
      <c r="H80" s="8"/>
      <c r="I80" s="8"/>
      <c r="J80" s="8"/>
    </row>
    <row r="81" spans="1:10" s="7" customFormat="1" ht="12.75">
      <c r="A81" s="48" t="s">
        <v>161</v>
      </c>
      <c r="B81" s="8">
        <v>1</v>
      </c>
      <c r="C81" s="8">
        <v>16</v>
      </c>
      <c r="D81" s="9">
        <f t="shared" si="5"/>
        <v>16</v>
      </c>
      <c r="E81" s="8">
        <v>16</v>
      </c>
      <c r="F81" s="8">
        <v>0</v>
      </c>
      <c r="G81" s="8"/>
      <c r="H81" s="8"/>
      <c r="I81" s="8"/>
      <c r="J81" s="8"/>
    </row>
    <row r="82" spans="1:10" s="7" customFormat="1" ht="12.75">
      <c r="A82" s="48" t="s">
        <v>146</v>
      </c>
      <c r="B82" s="8">
        <v>5</v>
      </c>
      <c r="C82" s="8">
        <v>62</v>
      </c>
      <c r="D82" s="9">
        <f t="shared" si="5"/>
        <v>12.4</v>
      </c>
      <c r="E82" s="1" t="s">
        <v>294</v>
      </c>
      <c r="F82" s="8">
        <v>1</v>
      </c>
      <c r="G82" s="8"/>
      <c r="H82" s="8"/>
      <c r="I82" s="8"/>
      <c r="J82" s="8"/>
    </row>
    <row r="83" spans="1:10" s="7" customFormat="1" ht="12.75">
      <c r="A83" s="48" t="s">
        <v>141</v>
      </c>
      <c r="B83" s="8">
        <v>2</v>
      </c>
      <c r="C83" s="8">
        <v>12</v>
      </c>
      <c r="D83" s="9">
        <f t="shared" si="5"/>
        <v>6</v>
      </c>
      <c r="E83" s="8">
        <v>8</v>
      </c>
      <c r="F83" s="8">
        <v>0</v>
      </c>
      <c r="G83" s="8"/>
      <c r="H83" s="8"/>
      <c r="I83" s="8"/>
      <c r="J83" s="8"/>
    </row>
    <row r="84" spans="1:10" s="7" customFormat="1" ht="12.75">
      <c r="A84" s="48" t="s">
        <v>225</v>
      </c>
      <c r="B84" s="8">
        <v>1</v>
      </c>
      <c r="C84" s="8">
        <v>2</v>
      </c>
      <c r="D84" s="9">
        <f t="shared" si="5"/>
        <v>2</v>
      </c>
      <c r="E84" s="8">
        <v>2</v>
      </c>
      <c r="F84" s="8">
        <v>0</v>
      </c>
      <c r="G84" s="8"/>
      <c r="H84" s="8"/>
      <c r="I84" s="8"/>
      <c r="J84" s="8"/>
    </row>
    <row r="85" spans="1:10" s="12" customFormat="1" ht="12">
      <c r="A85" s="5" t="s">
        <v>8</v>
      </c>
      <c r="B85" s="6">
        <f>SUM(B78:B84)</f>
        <v>25</v>
      </c>
      <c r="C85" s="6">
        <f>SUM(C78:C84)</f>
        <v>395</v>
      </c>
      <c r="D85" s="15">
        <f t="shared" si="5"/>
        <v>15.8</v>
      </c>
      <c r="E85" s="6" t="s">
        <v>252</v>
      </c>
      <c r="F85" s="6">
        <f>SUM(F78:F84)</f>
        <v>3</v>
      </c>
      <c r="G85" s="6"/>
      <c r="H85" s="6"/>
      <c r="I85" s="6"/>
      <c r="J85" s="6"/>
    </row>
    <row r="86" spans="1:10" s="12" customFormat="1" ht="12.75" thickBot="1">
      <c r="A86" s="5" t="s">
        <v>11</v>
      </c>
      <c r="B86" s="6">
        <f>I48</f>
        <v>30</v>
      </c>
      <c r="C86" s="6">
        <f>I46</f>
        <v>519</v>
      </c>
      <c r="D86" s="15">
        <f t="shared" si="5"/>
        <v>17.3</v>
      </c>
      <c r="E86" s="6" t="s">
        <v>241</v>
      </c>
      <c r="F86" s="6">
        <v>5</v>
      </c>
      <c r="G86" s="6"/>
      <c r="H86" s="6"/>
      <c r="I86" s="6"/>
      <c r="J86" s="6"/>
    </row>
    <row r="87" spans="1:10" s="12" customFormat="1" ht="12.75" thickTop="1">
      <c r="A87" s="32"/>
      <c r="B87" s="33" t="s">
        <v>46</v>
      </c>
      <c r="C87" s="33" t="s">
        <v>46</v>
      </c>
      <c r="D87" s="33" t="s">
        <v>46</v>
      </c>
      <c r="E87" s="33"/>
      <c r="F87" s="33"/>
      <c r="G87" s="33"/>
      <c r="H87" s="33"/>
      <c r="I87" s="33"/>
      <c r="J87" s="6"/>
    </row>
    <row r="88" spans="1:10" s="12" customFormat="1" ht="12">
      <c r="A88" s="5" t="s">
        <v>54</v>
      </c>
      <c r="B88" s="6" t="s">
        <v>55</v>
      </c>
      <c r="C88" s="6" t="s">
        <v>53</v>
      </c>
      <c r="D88" s="6" t="s">
        <v>56</v>
      </c>
      <c r="E88" s="6" t="s">
        <v>57</v>
      </c>
      <c r="F88" s="6" t="s">
        <v>58</v>
      </c>
      <c r="G88" s="6" t="s">
        <v>59</v>
      </c>
      <c r="H88" s="6" t="s">
        <v>60</v>
      </c>
      <c r="I88" s="6" t="s">
        <v>61</v>
      </c>
      <c r="J88" s="6"/>
    </row>
    <row r="89" spans="1:10" s="7" customFormat="1" ht="12.75">
      <c r="A89" s="7" t="s">
        <v>140</v>
      </c>
      <c r="B89" s="8">
        <v>3</v>
      </c>
      <c r="C89" s="8">
        <v>0</v>
      </c>
      <c r="D89" s="8">
        <v>0</v>
      </c>
      <c r="E89" s="8">
        <v>0</v>
      </c>
      <c r="F89" s="8">
        <v>1</v>
      </c>
      <c r="G89" s="8">
        <v>0</v>
      </c>
      <c r="H89" s="8">
        <v>0</v>
      </c>
      <c r="I89" s="8">
        <f aca="true" t="shared" si="6" ref="I89:I100">SUM(B89*6)+(C89*6)+(D89*6)+(E89)+(F89*2)+(G89*3)+(H89*2)</f>
        <v>20</v>
      </c>
      <c r="J89" s="8"/>
    </row>
    <row r="90" spans="1:10" s="7" customFormat="1" ht="12.75">
      <c r="A90" s="7" t="s">
        <v>142</v>
      </c>
      <c r="B90" s="8">
        <v>3</v>
      </c>
      <c r="C90" s="8">
        <v>0</v>
      </c>
      <c r="D90" s="8">
        <v>0</v>
      </c>
      <c r="E90" s="8">
        <v>0</v>
      </c>
      <c r="F90" s="8">
        <v>1</v>
      </c>
      <c r="G90" s="8">
        <v>0</v>
      </c>
      <c r="H90" s="8">
        <v>0</v>
      </c>
      <c r="I90" s="8">
        <f t="shared" si="6"/>
        <v>20</v>
      </c>
      <c r="J90" s="8"/>
    </row>
    <row r="91" spans="1:10" s="7" customFormat="1" ht="12.75">
      <c r="A91" s="7" t="s">
        <v>141</v>
      </c>
      <c r="B91" s="8">
        <v>2</v>
      </c>
      <c r="C91" s="8">
        <v>0</v>
      </c>
      <c r="D91" s="8">
        <v>1</v>
      </c>
      <c r="E91" s="8">
        <v>0</v>
      </c>
      <c r="F91" s="8">
        <v>0</v>
      </c>
      <c r="G91" s="8">
        <v>0</v>
      </c>
      <c r="H91" s="8">
        <v>0</v>
      </c>
      <c r="I91" s="8">
        <f t="shared" si="6"/>
        <v>18</v>
      </c>
      <c r="J91" s="8"/>
    </row>
    <row r="92" spans="1:10" s="7" customFormat="1" ht="12.75">
      <c r="A92" s="7" t="s">
        <v>148</v>
      </c>
      <c r="B92" s="8">
        <v>0</v>
      </c>
      <c r="C92" s="8">
        <v>2</v>
      </c>
      <c r="D92" s="8">
        <v>0</v>
      </c>
      <c r="E92" s="8">
        <v>0</v>
      </c>
      <c r="F92" s="8">
        <v>0</v>
      </c>
      <c r="G92" s="8">
        <v>0</v>
      </c>
      <c r="H92" s="8">
        <v>0</v>
      </c>
      <c r="I92" s="8">
        <f t="shared" si="6"/>
        <v>12</v>
      </c>
      <c r="J92" s="8"/>
    </row>
    <row r="93" spans="1:10" s="7" customFormat="1" ht="12.75">
      <c r="A93" s="7" t="s">
        <v>143</v>
      </c>
      <c r="B93" s="8">
        <v>1</v>
      </c>
      <c r="C93" s="8">
        <v>0</v>
      </c>
      <c r="D93" s="8">
        <v>0</v>
      </c>
      <c r="E93" s="8">
        <v>0</v>
      </c>
      <c r="F93" s="8">
        <v>1</v>
      </c>
      <c r="G93" s="8">
        <v>0</v>
      </c>
      <c r="H93" s="8">
        <v>0</v>
      </c>
      <c r="I93" s="8">
        <f t="shared" si="6"/>
        <v>8</v>
      </c>
      <c r="J93" s="8"/>
    </row>
    <row r="94" spans="1:10" s="7" customFormat="1" ht="12.75">
      <c r="A94" s="7" t="s">
        <v>147</v>
      </c>
      <c r="B94" s="8">
        <v>1</v>
      </c>
      <c r="C94" s="8">
        <v>0</v>
      </c>
      <c r="D94" s="8">
        <v>0</v>
      </c>
      <c r="E94" s="8">
        <v>0</v>
      </c>
      <c r="F94" s="8">
        <v>0</v>
      </c>
      <c r="G94" s="8">
        <v>0</v>
      </c>
      <c r="H94" s="8">
        <v>0</v>
      </c>
      <c r="I94" s="8">
        <f t="shared" si="6"/>
        <v>6</v>
      </c>
      <c r="J94" s="8"/>
    </row>
    <row r="95" spans="1:10" s="7" customFormat="1" ht="12.75">
      <c r="A95" s="7" t="s">
        <v>146</v>
      </c>
      <c r="B95" s="8">
        <v>0</v>
      </c>
      <c r="C95" s="8">
        <v>1</v>
      </c>
      <c r="D95" s="8">
        <v>0</v>
      </c>
      <c r="E95" s="8">
        <v>0</v>
      </c>
      <c r="F95" s="8">
        <v>0</v>
      </c>
      <c r="G95" s="8">
        <v>0</v>
      </c>
      <c r="H95" s="8">
        <v>0</v>
      </c>
      <c r="I95" s="8">
        <f t="shared" si="6"/>
        <v>6</v>
      </c>
      <c r="J95" s="8"/>
    </row>
    <row r="96" spans="1:10" s="7" customFormat="1" ht="12.75">
      <c r="A96" s="7" t="s">
        <v>167</v>
      </c>
      <c r="B96" s="8">
        <v>0</v>
      </c>
      <c r="C96" s="8">
        <v>0</v>
      </c>
      <c r="D96" s="8">
        <v>1</v>
      </c>
      <c r="E96" s="8">
        <v>0</v>
      </c>
      <c r="F96" s="8">
        <v>0</v>
      </c>
      <c r="G96" s="8">
        <v>0</v>
      </c>
      <c r="H96" s="8">
        <v>0</v>
      </c>
      <c r="I96" s="8">
        <f t="shared" si="6"/>
        <v>6</v>
      </c>
      <c r="J96" s="8"/>
    </row>
    <row r="97" spans="1:10" s="7" customFormat="1" ht="12.75">
      <c r="A97" s="7" t="s">
        <v>214</v>
      </c>
      <c r="B97" s="8">
        <v>0</v>
      </c>
      <c r="C97" s="8">
        <v>0</v>
      </c>
      <c r="D97" s="8">
        <v>0</v>
      </c>
      <c r="E97" s="8">
        <v>6</v>
      </c>
      <c r="F97" s="8">
        <v>0</v>
      </c>
      <c r="G97" s="8">
        <v>0</v>
      </c>
      <c r="H97" s="8">
        <v>0</v>
      </c>
      <c r="I97" s="8">
        <f t="shared" si="6"/>
        <v>6</v>
      </c>
      <c r="J97" s="8"/>
    </row>
    <row r="98" spans="1:10" s="7" customFormat="1" ht="12.75">
      <c r="A98" s="7" t="s">
        <v>150</v>
      </c>
      <c r="B98" s="8">
        <v>0</v>
      </c>
      <c r="C98" s="8">
        <v>0</v>
      </c>
      <c r="D98" s="8">
        <v>0</v>
      </c>
      <c r="E98" s="8">
        <v>0</v>
      </c>
      <c r="F98" s="8">
        <v>1</v>
      </c>
      <c r="G98" s="8">
        <v>0</v>
      </c>
      <c r="H98" s="8">
        <v>0</v>
      </c>
      <c r="I98" s="8">
        <f t="shared" si="6"/>
        <v>2</v>
      </c>
      <c r="J98" s="8"/>
    </row>
    <row r="99" spans="1:10" s="12" customFormat="1" ht="12">
      <c r="A99" s="5" t="s">
        <v>8</v>
      </c>
      <c r="B99" s="6">
        <f aca="true" t="shared" si="7" ref="B99:H99">SUM(B89:B98)</f>
        <v>10</v>
      </c>
      <c r="C99" s="6">
        <f t="shared" si="7"/>
        <v>3</v>
      </c>
      <c r="D99" s="6">
        <f t="shared" si="7"/>
        <v>2</v>
      </c>
      <c r="E99" s="6">
        <f t="shared" si="7"/>
        <v>6</v>
      </c>
      <c r="F99" s="6">
        <f t="shared" si="7"/>
        <v>4</v>
      </c>
      <c r="G99" s="6">
        <f t="shared" si="7"/>
        <v>0</v>
      </c>
      <c r="H99" s="6">
        <f t="shared" si="7"/>
        <v>0</v>
      </c>
      <c r="I99" s="6">
        <f t="shared" si="6"/>
        <v>104</v>
      </c>
      <c r="J99" s="6"/>
    </row>
    <row r="100" spans="1:10" s="12" customFormat="1" ht="12.75" thickBot="1">
      <c r="A100" s="5" t="s">
        <v>11</v>
      </c>
      <c r="B100" s="6">
        <f>F71</f>
        <v>10</v>
      </c>
      <c r="C100" s="6">
        <f>H76</f>
        <v>5</v>
      </c>
      <c r="D100" s="6">
        <f>SUM(F114)+(F119)+(F125)</f>
        <v>1</v>
      </c>
      <c r="E100" s="6">
        <f>B104</f>
        <v>15</v>
      </c>
      <c r="F100" s="6">
        <v>0</v>
      </c>
      <c r="G100" s="6">
        <f>E104</f>
        <v>4</v>
      </c>
      <c r="H100" s="6">
        <v>0</v>
      </c>
      <c r="I100" s="6">
        <f t="shared" si="6"/>
        <v>123</v>
      </c>
      <c r="J100" s="6"/>
    </row>
    <row r="101" spans="1:12" s="12" customFormat="1" ht="12.75" thickTop="1">
      <c r="A101" s="32" t="s">
        <v>62</v>
      </c>
      <c r="B101" s="33" t="s">
        <v>63</v>
      </c>
      <c r="C101" s="33" t="s">
        <v>64</v>
      </c>
      <c r="D101" s="33" t="s">
        <v>50</v>
      </c>
      <c r="E101" s="33" t="s">
        <v>105</v>
      </c>
      <c r="F101" s="33" t="s">
        <v>65</v>
      </c>
      <c r="G101" s="33" t="s">
        <v>50</v>
      </c>
      <c r="H101" s="33" t="s">
        <v>45</v>
      </c>
      <c r="I101" s="33" t="s">
        <v>61</v>
      </c>
      <c r="J101" s="35" t="s">
        <v>79</v>
      </c>
      <c r="K101" s="36"/>
      <c r="L101" s="36"/>
    </row>
    <row r="102" spans="1:10" s="7" customFormat="1" ht="12.75">
      <c r="A102" s="48" t="s">
        <v>214</v>
      </c>
      <c r="B102" s="8">
        <v>6</v>
      </c>
      <c r="C102" s="8">
        <v>10</v>
      </c>
      <c r="D102" s="10">
        <f>SUM(B102/C102)</f>
        <v>0.6</v>
      </c>
      <c r="E102" s="20">
        <v>0</v>
      </c>
      <c r="F102" s="20">
        <v>0</v>
      </c>
      <c r="G102" s="10">
        <v>0</v>
      </c>
      <c r="H102" s="8">
        <v>0</v>
      </c>
      <c r="I102" s="8">
        <f>SUM(B102)+(E102*3)</f>
        <v>6</v>
      </c>
      <c r="J102" s="23"/>
    </row>
    <row r="103" spans="1:10" s="5" customFormat="1" ht="12">
      <c r="A103" s="5" t="s">
        <v>8</v>
      </c>
      <c r="B103" s="6">
        <f>SUM(B102:B102)</f>
        <v>6</v>
      </c>
      <c r="C103" s="6">
        <f>SUM(C102:C102)</f>
        <v>10</v>
      </c>
      <c r="D103" s="17">
        <f>SUM(B103/C103)</f>
        <v>0.6</v>
      </c>
      <c r="E103" s="24">
        <f>SUM(E102:E102)</f>
        <v>0</v>
      </c>
      <c r="F103" s="24">
        <f>SUM(F102:F102)</f>
        <v>0</v>
      </c>
      <c r="G103" s="31">
        <v>0</v>
      </c>
      <c r="H103" s="6">
        <v>0</v>
      </c>
      <c r="I103" s="6">
        <f>SUM(B103)+(E103*3)</f>
        <v>6</v>
      </c>
      <c r="J103" s="19"/>
    </row>
    <row r="104" spans="1:12" s="5" customFormat="1" ht="12.75" thickBot="1">
      <c r="A104" s="37" t="s">
        <v>11</v>
      </c>
      <c r="B104" s="38">
        <v>15</v>
      </c>
      <c r="C104" s="38">
        <v>16</v>
      </c>
      <c r="D104" s="39">
        <f>SUM(B104/C104)</f>
        <v>0.9375</v>
      </c>
      <c r="E104" s="40">
        <v>4</v>
      </c>
      <c r="F104" s="40">
        <v>6</v>
      </c>
      <c r="G104" s="39">
        <f>SUM(E104)/(F104)</f>
        <v>0.6666666666666666</v>
      </c>
      <c r="H104" s="38">
        <v>41</v>
      </c>
      <c r="I104" s="38">
        <f>SUM(B104)+(E104*3)</f>
        <v>27</v>
      </c>
      <c r="J104" s="41" t="s">
        <v>306</v>
      </c>
      <c r="K104" s="37"/>
      <c r="L104" s="37"/>
    </row>
    <row r="105" spans="1:10" s="12" customFormat="1" ht="12.75" thickTop="1">
      <c r="A105" s="32" t="s">
        <v>80</v>
      </c>
      <c r="B105" s="33" t="s">
        <v>81</v>
      </c>
      <c r="C105" s="33" t="s">
        <v>44</v>
      </c>
      <c r="D105" s="33" t="s">
        <v>9</v>
      </c>
      <c r="E105" s="33" t="s">
        <v>45</v>
      </c>
      <c r="F105" s="33" t="s">
        <v>46</v>
      </c>
      <c r="G105" s="6"/>
      <c r="H105" s="6"/>
      <c r="I105" s="6"/>
      <c r="J105" s="6"/>
    </row>
    <row r="106" spans="1:10" s="7" customFormat="1" ht="12.75">
      <c r="A106" s="48" t="s">
        <v>148</v>
      </c>
      <c r="B106" s="8">
        <v>1</v>
      </c>
      <c r="C106" s="8">
        <v>22</v>
      </c>
      <c r="D106" s="9">
        <f aca="true" t="shared" si="8" ref="D106:D114">SUM(C106)/(B106)</f>
        <v>22</v>
      </c>
      <c r="E106" s="8">
        <v>22</v>
      </c>
      <c r="F106" s="8">
        <v>0</v>
      </c>
      <c r="G106" s="8"/>
      <c r="H106" s="8"/>
      <c r="I106" s="8"/>
      <c r="J106" s="8"/>
    </row>
    <row r="107" spans="1:10" s="7" customFormat="1" ht="12.75">
      <c r="A107" s="48" t="s">
        <v>146</v>
      </c>
      <c r="B107" s="8">
        <v>7</v>
      </c>
      <c r="C107" s="8">
        <v>134</v>
      </c>
      <c r="D107" s="9">
        <f t="shared" si="8"/>
        <v>19.142857142857142</v>
      </c>
      <c r="E107" s="8">
        <v>28</v>
      </c>
      <c r="F107" s="8">
        <v>0</v>
      </c>
      <c r="G107" s="8"/>
      <c r="H107" s="8"/>
      <c r="I107" s="8"/>
      <c r="J107" s="8"/>
    </row>
    <row r="108" spans="1:10" s="7" customFormat="1" ht="12.75">
      <c r="A108" s="48" t="s">
        <v>147</v>
      </c>
      <c r="B108" s="8">
        <v>4</v>
      </c>
      <c r="C108" s="8">
        <v>74</v>
      </c>
      <c r="D108" s="9">
        <f t="shared" si="8"/>
        <v>18.5</v>
      </c>
      <c r="E108" s="8">
        <v>46</v>
      </c>
      <c r="F108" s="8">
        <v>0</v>
      </c>
      <c r="G108" s="8"/>
      <c r="H108" s="8"/>
      <c r="I108" s="8"/>
      <c r="J108" s="8"/>
    </row>
    <row r="109" spans="1:10" s="7" customFormat="1" ht="12.75">
      <c r="A109" s="48" t="s">
        <v>150</v>
      </c>
      <c r="B109" s="8">
        <v>2</v>
      </c>
      <c r="C109" s="8">
        <v>32</v>
      </c>
      <c r="D109" s="9">
        <f t="shared" si="8"/>
        <v>16</v>
      </c>
      <c r="E109" s="8">
        <v>17</v>
      </c>
      <c r="F109" s="8">
        <v>0</v>
      </c>
      <c r="G109" s="8"/>
      <c r="H109" s="8"/>
      <c r="I109" s="8"/>
      <c r="J109" s="8"/>
    </row>
    <row r="110" spans="1:10" s="7" customFormat="1" ht="12.75">
      <c r="A110" s="48" t="s">
        <v>142</v>
      </c>
      <c r="B110" s="8">
        <v>1</v>
      </c>
      <c r="C110" s="8">
        <v>12</v>
      </c>
      <c r="D110" s="9">
        <f t="shared" si="8"/>
        <v>12</v>
      </c>
      <c r="E110" s="8">
        <v>12</v>
      </c>
      <c r="F110" s="8">
        <v>0</v>
      </c>
      <c r="G110" s="8"/>
      <c r="H110" s="8"/>
      <c r="I110" s="8"/>
      <c r="J110" s="8"/>
    </row>
    <row r="111" spans="1:10" s="7" customFormat="1" ht="12.75">
      <c r="A111" s="48" t="s">
        <v>160</v>
      </c>
      <c r="B111" s="8">
        <v>1</v>
      </c>
      <c r="C111" s="8">
        <v>12</v>
      </c>
      <c r="D111" s="9">
        <f t="shared" si="8"/>
        <v>12</v>
      </c>
      <c r="E111" s="8">
        <v>12</v>
      </c>
      <c r="F111" s="8">
        <v>0</v>
      </c>
      <c r="G111" s="8"/>
      <c r="H111" s="8"/>
      <c r="I111" s="8"/>
      <c r="J111" s="8"/>
    </row>
    <row r="112" spans="1:10" s="7" customFormat="1" ht="12.75">
      <c r="A112" s="48" t="s">
        <v>141</v>
      </c>
      <c r="B112" s="8">
        <v>1</v>
      </c>
      <c r="C112" s="8">
        <v>8</v>
      </c>
      <c r="D112" s="9">
        <f t="shared" si="8"/>
        <v>8</v>
      </c>
      <c r="E112" s="8">
        <v>8</v>
      </c>
      <c r="F112" s="8">
        <v>0</v>
      </c>
      <c r="G112" s="8"/>
      <c r="H112" s="8"/>
      <c r="I112" s="8"/>
      <c r="J112" s="8"/>
    </row>
    <row r="113" spans="1:10" s="12" customFormat="1" ht="12">
      <c r="A113" s="5" t="s">
        <v>8</v>
      </c>
      <c r="B113" s="6">
        <f>SUM(B106:B112)</f>
        <v>17</v>
      </c>
      <c r="C113" s="6">
        <f>SUM(C106:C112)</f>
        <v>294</v>
      </c>
      <c r="D113" s="15">
        <f t="shared" si="8"/>
        <v>17.294117647058822</v>
      </c>
      <c r="E113" s="6">
        <v>46</v>
      </c>
      <c r="F113" s="6">
        <f>SUM(F106:F112)</f>
        <v>0</v>
      </c>
      <c r="G113" s="6"/>
      <c r="H113" s="6"/>
      <c r="I113" s="6"/>
      <c r="J113" s="6"/>
    </row>
    <row r="114" spans="1:10" s="12" customFormat="1" ht="12.75" thickBot="1">
      <c r="A114" s="5" t="s">
        <v>11</v>
      </c>
      <c r="B114" s="6">
        <v>11</v>
      </c>
      <c r="C114" s="6">
        <v>104</v>
      </c>
      <c r="D114" s="15">
        <f t="shared" si="8"/>
        <v>9.454545454545455</v>
      </c>
      <c r="E114" s="6">
        <v>37</v>
      </c>
      <c r="F114" s="6">
        <v>0</v>
      </c>
      <c r="G114" s="6"/>
      <c r="H114" s="6"/>
      <c r="I114" s="6"/>
      <c r="J114" s="6"/>
    </row>
    <row r="115" spans="1:6" s="12" customFormat="1" ht="12.75" thickTop="1">
      <c r="A115" s="32" t="s">
        <v>68</v>
      </c>
      <c r="B115" s="33" t="s">
        <v>82</v>
      </c>
      <c r="C115" s="33" t="s">
        <v>44</v>
      </c>
      <c r="D115" s="33" t="s">
        <v>9</v>
      </c>
      <c r="E115" s="33" t="s">
        <v>45</v>
      </c>
      <c r="F115" s="33" t="s">
        <v>46</v>
      </c>
    </row>
    <row r="116" spans="1:6" s="7" customFormat="1" ht="12.75">
      <c r="A116" s="48" t="s">
        <v>146</v>
      </c>
      <c r="B116" s="8">
        <v>2</v>
      </c>
      <c r="C116" s="8">
        <v>29</v>
      </c>
      <c r="D116" s="9">
        <f>SUM(C116)/(B116)</f>
        <v>14.5</v>
      </c>
      <c r="E116" s="8">
        <v>20</v>
      </c>
      <c r="F116" s="8">
        <v>0</v>
      </c>
    </row>
    <row r="117" spans="1:6" s="7" customFormat="1" ht="12.75">
      <c r="A117" s="48" t="s">
        <v>147</v>
      </c>
      <c r="B117" s="8">
        <v>2</v>
      </c>
      <c r="C117" s="8">
        <v>8</v>
      </c>
      <c r="D117" s="9">
        <f>SUM(C117)/(B117)</f>
        <v>4</v>
      </c>
      <c r="E117" s="8">
        <v>8</v>
      </c>
      <c r="F117" s="8">
        <v>0</v>
      </c>
    </row>
    <row r="118" spans="1:6" s="12" customFormat="1" ht="12">
      <c r="A118" s="5" t="s">
        <v>8</v>
      </c>
      <c r="B118" s="6">
        <f>SUM(B116:B117)</f>
        <v>4</v>
      </c>
      <c r="C118" s="6">
        <f>SUM(C116:C117)</f>
        <v>37</v>
      </c>
      <c r="D118" s="15">
        <f>SUM(C118)/(B118)</f>
        <v>9.25</v>
      </c>
      <c r="E118" s="6">
        <v>20</v>
      </c>
      <c r="F118" s="6">
        <f>SUM(F116:F117)</f>
        <v>0</v>
      </c>
    </row>
    <row r="119" spans="1:6" s="12" customFormat="1" ht="12.75" thickBot="1">
      <c r="A119" s="5" t="s">
        <v>11</v>
      </c>
      <c r="B119" s="6">
        <v>8</v>
      </c>
      <c r="C119" s="6">
        <v>42</v>
      </c>
      <c r="D119" s="15">
        <f>SUM(C119)/(B119)</f>
        <v>5.25</v>
      </c>
      <c r="E119" s="6">
        <v>12</v>
      </c>
      <c r="F119" s="6">
        <v>0</v>
      </c>
    </row>
    <row r="120" spans="1:6" s="12" customFormat="1" ht="12.75" thickTop="1">
      <c r="A120" s="32" t="s">
        <v>69</v>
      </c>
      <c r="B120" s="33" t="s">
        <v>83</v>
      </c>
      <c r="C120" s="33" t="s">
        <v>44</v>
      </c>
      <c r="D120" s="33" t="s">
        <v>9</v>
      </c>
      <c r="E120" s="33" t="s">
        <v>45</v>
      </c>
      <c r="F120" s="33" t="s">
        <v>46</v>
      </c>
    </row>
    <row r="121" spans="1:6" s="7" customFormat="1" ht="12.75">
      <c r="A121" s="48" t="s">
        <v>146</v>
      </c>
      <c r="B121" s="8">
        <v>2</v>
      </c>
      <c r="C121" s="8">
        <v>15</v>
      </c>
      <c r="D121" s="9">
        <f>SUM(C121)/(B121)</f>
        <v>7.5</v>
      </c>
      <c r="E121" s="8">
        <v>13</v>
      </c>
      <c r="F121" s="8">
        <v>0</v>
      </c>
    </row>
    <row r="122" spans="1:6" s="7" customFormat="1" ht="12.75">
      <c r="A122" s="48" t="s">
        <v>167</v>
      </c>
      <c r="B122" s="8">
        <v>1</v>
      </c>
      <c r="C122" s="8">
        <v>4</v>
      </c>
      <c r="D122" s="9">
        <f>SUM(C122)/(B122)</f>
        <v>4</v>
      </c>
      <c r="E122" s="8" t="s">
        <v>240</v>
      </c>
      <c r="F122" s="8">
        <v>1</v>
      </c>
    </row>
    <row r="123" spans="1:6" s="7" customFormat="1" ht="12.75">
      <c r="A123" s="48" t="s">
        <v>147</v>
      </c>
      <c r="B123" s="8">
        <v>1</v>
      </c>
      <c r="C123" s="8">
        <v>0</v>
      </c>
      <c r="D123" s="9">
        <f>SUM(C123)/(B123)</f>
        <v>0</v>
      </c>
      <c r="E123" s="8">
        <v>0</v>
      </c>
      <c r="F123" s="8">
        <v>0</v>
      </c>
    </row>
    <row r="124" spans="1:6" s="5" customFormat="1" ht="12">
      <c r="A124" s="49" t="s">
        <v>8</v>
      </c>
      <c r="B124" s="6">
        <f>SUM(B121:B123)</f>
        <v>4</v>
      </c>
      <c r="C124" s="6">
        <f>SUM(C121:C123)</f>
        <v>19</v>
      </c>
      <c r="D124" s="15">
        <f>SUM(C124)/(B124)</f>
        <v>4.75</v>
      </c>
      <c r="E124" s="6">
        <v>13</v>
      </c>
      <c r="F124" s="6">
        <f>SUM(F121:F123)</f>
        <v>1</v>
      </c>
    </row>
    <row r="125" spans="1:6" s="12" customFormat="1" ht="12.75" thickBot="1">
      <c r="A125" s="5" t="s">
        <v>11</v>
      </c>
      <c r="B125" s="6">
        <f>(I23)</f>
        <v>5</v>
      </c>
      <c r="C125" s="6">
        <v>23</v>
      </c>
      <c r="D125" s="15">
        <f>SUM(C125)/(B125)</f>
        <v>4.6</v>
      </c>
      <c r="E125" s="6" t="s">
        <v>296</v>
      </c>
      <c r="F125" s="6">
        <v>1</v>
      </c>
    </row>
    <row r="126" spans="1:6" s="12" customFormat="1" ht="12.75" thickTop="1">
      <c r="A126" s="32" t="s">
        <v>70</v>
      </c>
      <c r="B126" s="33" t="s">
        <v>84</v>
      </c>
      <c r="C126" s="33" t="s">
        <v>44</v>
      </c>
      <c r="D126" s="33" t="s">
        <v>9</v>
      </c>
      <c r="E126" s="33" t="s">
        <v>45</v>
      </c>
      <c r="F126" s="33"/>
    </row>
    <row r="127" spans="1:6" s="7" customFormat="1" ht="12.75">
      <c r="A127" s="48" t="s">
        <v>150</v>
      </c>
      <c r="B127" s="8">
        <v>12</v>
      </c>
      <c r="C127" s="8">
        <v>451</v>
      </c>
      <c r="D127" s="9">
        <f>SUM(C127)/(B127)</f>
        <v>37.583333333333336</v>
      </c>
      <c r="E127" s="8">
        <v>50</v>
      </c>
      <c r="F127" s="8"/>
    </row>
    <row r="128" spans="1:6" s="7" customFormat="1" ht="12.75">
      <c r="A128" s="48" t="s">
        <v>141</v>
      </c>
      <c r="B128" s="8">
        <v>5</v>
      </c>
      <c r="C128" s="8">
        <v>171</v>
      </c>
      <c r="D128" s="9">
        <f>SUM(C128)/(B128)</f>
        <v>34.2</v>
      </c>
      <c r="E128" s="8">
        <v>52</v>
      </c>
      <c r="F128" s="8"/>
    </row>
    <row r="129" spans="1:6" s="7" customFormat="1" ht="12.75">
      <c r="A129" s="48" t="s">
        <v>277</v>
      </c>
      <c r="B129" s="8">
        <v>1</v>
      </c>
      <c r="C129" s="8">
        <v>21</v>
      </c>
      <c r="D129" s="9">
        <f>SUM(C129)/(B129)</f>
        <v>21</v>
      </c>
      <c r="E129" s="1" t="s">
        <v>111</v>
      </c>
      <c r="F129" s="8"/>
    </row>
    <row r="130" spans="1:6" s="5" customFormat="1" ht="12">
      <c r="A130" s="49" t="s">
        <v>8</v>
      </c>
      <c r="B130" s="6">
        <f>SUM(B127:B129)</f>
        <v>18</v>
      </c>
      <c r="C130" s="6">
        <f>SUM(C127:C129)</f>
        <v>643</v>
      </c>
      <c r="D130" s="50">
        <f>SUM(C130)/(B130)</f>
        <v>35.72222222222222</v>
      </c>
      <c r="E130" s="6">
        <v>52</v>
      </c>
      <c r="F130" s="6"/>
    </row>
    <row r="131" spans="1:6" s="5" customFormat="1" ht="12.75" thickBot="1">
      <c r="A131" s="37" t="s">
        <v>11</v>
      </c>
      <c r="B131" s="38">
        <f>I51</f>
        <v>11</v>
      </c>
      <c r="C131" s="38">
        <f>I52</f>
        <v>395</v>
      </c>
      <c r="D131" s="43">
        <f>SUM(C131)/(B131)</f>
        <v>35.90909090909091</v>
      </c>
      <c r="E131" s="38">
        <v>55</v>
      </c>
      <c r="F131" s="38"/>
    </row>
    <row r="132" spans="1:10" s="12" customFormat="1" ht="12.75" thickTop="1">
      <c r="A132" s="32" t="s">
        <v>71</v>
      </c>
      <c r="B132" s="33" t="s">
        <v>72</v>
      </c>
      <c r="C132" s="33" t="s">
        <v>117</v>
      </c>
      <c r="D132" s="33" t="s">
        <v>73</v>
      </c>
      <c r="E132" s="33" t="s">
        <v>75</v>
      </c>
      <c r="F132" s="33" t="s">
        <v>74</v>
      </c>
      <c r="G132" s="33" t="s">
        <v>76</v>
      </c>
      <c r="H132" s="33" t="s">
        <v>77</v>
      </c>
      <c r="I132" s="33" t="s">
        <v>78</v>
      </c>
      <c r="J132" s="33" t="s">
        <v>99</v>
      </c>
    </row>
    <row r="133" spans="1:10" s="7" customFormat="1" ht="12.75">
      <c r="A133" s="59" t="s">
        <v>141</v>
      </c>
      <c r="B133" s="8">
        <v>14</v>
      </c>
      <c r="C133" s="8">
        <v>35</v>
      </c>
      <c r="D133" s="8">
        <f aca="true" t="shared" si="9" ref="D133:D159">SUM(B133:C133)</f>
        <v>49</v>
      </c>
      <c r="E133" s="8">
        <v>1</v>
      </c>
      <c r="F133" s="8">
        <v>1</v>
      </c>
      <c r="G133" s="8">
        <v>3</v>
      </c>
      <c r="H133" s="8">
        <v>1</v>
      </c>
      <c r="I133" s="8">
        <v>2</v>
      </c>
      <c r="J133" s="8">
        <v>0</v>
      </c>
    </row>
    <row r="134" spans="1:10" s="7" customFormat="1" ht="12.75">
      <c r="A134" s="59" t="s">
        <v>160</v>
      </c>
      <c r="B134" s="8">
        <v>10</v>
      </c>
      <c r="C134" s="8">
        <v>38</v>
      </c>
      <c r="D134" s="8">
        <f t="shared" si="9"/>
        <v>48</v>
      </c>
      <c r="E134" s="8">
        <v>2</v>
      </c>
      <c r="F134" s="8">
        <v>0</v>
      </c>
      <c r="G134" s="8">
        <v>0</v>
      </c>
      <c r="H134" s="8">
        <v>0</v>
      </c>
      <c r="I134" s="8">
        <v>0</v>
      </c>
      <c r="J134" s="8">
        <v>0</v>
      </c>
    </row>
    <row r="135" spans="1:10" s="7" customFormat="1" ht="12.75">
      <c r="A135" s="48" t="s">
        <v>210</v>
      </c>
      <c r="B135" s="8">
        <v>11</v>
      </c>
      <c r="C135" s="8">
        <v>28</v>
      </c>
      <c r="D135" s="8">
        <f t="shared" si="9"/>
        <v>39</v>
      </c>
      <c r="E135" s="8">
        <v>3</v>
      </c>
      <c r="F135" s="8">
        <v>0.5</v>
      </c>
      <c r="G135" s="8">
        <v>0</v>
      </c>
      <c r="H135" s="8">
        <v>0</v>
      </c>
      <c r="I135" s="8">
        <v>0</v>
      </c>
      <c r="J135" s="8">
        <v>0</v>
      </c>
    </row>
    <row r="136" spans="1:10" s="7" customFormat="1" ht="12.75">
      <c r="A136" s="59" t="s">
        <v>150</v>
      </c>
      <c r="B136" s="8">
        <v>6</v>
      </c>
      <c r="C136" s="8">
        <v>33</v>
      </c>
      <c r="D136" s="8">
        <f t="shared" si="9"/>
        <v>39</v>
      </c>
      <c r="E136" s="8">
        <v>0</v>
      </c>
      <c r="F136" s="8">
        <v>0</v>
      </c>
      <c r="G136" s="8">
        <v>1</v>
      </c>
      <c r="H136" s="8">
        <v>1</v>
      </c>
      <c r="I136" s="8">
        <v>1</v>
      </c>
      <c r="J136" s="8">
        <v>0</v>
      </c>
    </row>
    <row r="137" spans="1:10" s="7" customFormat="1" ht="12.75">
      <c r="A137" s="59" t="s">
        <v>147</v>
      </c>
      <c r="B137" s="8">
        <v>15</v>
      </c>
      <c r="C137" s="1">
        <v>15</v>
      </c>
      <c r="D137" s="8">
        <f t="shared" si="9"/>
        <v>30</v>
      </c>
      <c r="E137" s="8">
        <v>0</v>
      </c>
      <c r="F137" s="8">
        <v>0</v>
      </c>
      <c r="G137" s="8">
        <v>3</v>
      </c>
      <c r="H137" s="8">
        <v>0</v>
      </c>
      <c r="I137" s="8">
        <v>0</v>
      </c>
      <c r="J137" s="8">
        <v>0</v>
      </c>
    </row>
    <row r="138" spans="1:10" s="7" customFormat="1" ht="12.75">
      <c r="A138" s="59" t="s">
        <v>161</v>
      </c>
      <c r="B138" s="8">
        <v>10</v>
      </c>
      <c r="C138" s="8">
        <v>20</v>
      </c>
      <c r="D138" s="8">
        <f t="shared" si="9"/>
        <v>30</v>
      </c>
      <c r="E138" s="8">
        <v>0</v>
      </c>
      <c r="F138" s="8">
        <v>0</v>
      </c>
      <c r="G138" s="8">
        <v>1</v>
      </c>
      <c r="H138" s="8">
        <v>1</v>
      </c>
      <c r="I138" s="8">
        <v>2</v>
      </c>
      <c r="J138" s="8">
        <v>0</v>
      </c>
    </row>
    <row r="139" spans="1:10" s="7" customFormat="1" ht="12.75">
      <c r="A139" s="59" t="s">
        <v>146</v>
      </c>
      <c r="B139" s="8">
        <v>10</v>
      </c>
      <c r="C139" s="8">
        <v>17</v>
      </c>
      <c r="D139" s="8">
        <f t="shared" si="9"/>
        <v>27</v>
      </c>
      <c r="E139" s="8">
        <v>0</v>
      </c>
      <c r="F139" s="8">
        <v>0</v>
      </c>
      <c r="G139" s="8">
        <v>4</v>
      </c>
      <c r="H139" s="8">
        <v>1</v>
      </c>
      <c r="I139" s="8">
        <v>0</v>
      </c>
      <c r="J139" s="8">
        <v>0</v>
      </c>
    </row>
    <row r="140" spans="1:10" s="7" customFormat="1" ht="12.75">
      <c r="A140" s="59" t="s">
        <v>167</v>
      </c>
      <c r="B140" s="8">
        <v>5</v>
      </c>
      <c r="C140" s="8">
        <v>10</v>
      </c>
      <c r="D140" s="8">
        <f t="shared" si="9"/>
        <v>15</v>
      </c>
      <c r="E140" s="8">
        <v>4</v>
      </c>
      <c r="F140" s="8">
        <v>1</v>
      </c>
      <c r="G140" s="8">
        <v>0</v>
      </c>
      <c r="H140" s="8">
        <v>1</v>
      </c>
      <c r="I140" s="8">
        <v>0</v>
      </c>
      <c r="J140" s="8">
        <v>0</v>
      </c>
    </row>
    <row r="141" spans="1:10" s="7" customFormat="1" ht="12.75">
      <c r="A141" s="59" t="s">
        <v>162</v>
      </c>
      <c r="B141" s="8">
        <v>5</v>
      </c>
      <c r="C141" s="8">
        <v>10</v>
      </c>
      <c r="D141" s="8">
        <f t="shared" si="9"/>
        <v>15</v>
      </c>
      <c r="E141" s="8">
        <v>1</v>
      </c>
      <c r="F141" s="8">
        <v>0</v>
      </c>
      <c r="G141" s="8">
        <v>0</v>
      </c>
      <c r="H141" s="8">
        <v>0</v>
      </c>
      <c r="I141" s="8">
        <v>1</v>
      </c>
      <c r="J141" s="8">
        <v>0</v>
      </c>
    </row>
    <row r="142" spans="1:10" s="7" customFormat="1" ht="12.75">
      <c r="A142" s="59" t="s">
        <v>166</v>
      </c>
      <c r="B142" s="8">
        <v>4</v>
      </c>
      <c r="C142" s="8">
        <v>10</v>
      </c>
      <c r="D142" s="8">
        <f t="shared" si="9"/>
        <v>14</v>
      </c>
      <c r="E142" s="8">
        <v>1</v>
      </c>
      <c r="F142" s="8">
        <v>3</v>
      </c>
      <c r="G142" s="8">
        <v>0</v>
      </c>
      <c r="H142" s="8">
        <v>2</v>
      </c>
      <c r="I142" s="8">
        <v>0</v>
      </c>
      <c r="J142" s="8">
        <v>0</v>
      </c>
    </row>
    <row r="143" spans="1:10" s="7" customFormat="1" ht="12.75">
      <c r="A143" s="59" t="s">
        <v>164</v>
      </c>
      <c r="B143" s="8">
        <v>2</v>
      </c>
      <c r="C143" s="8">
        <v>10</v>
      </c>
      <c r="D143" s="8">
        <f t="shared" si="9"/>
        <v>12</v>
      </c>
      <c r="E143" s="8">
        <v>1</v>
      </c>
      <c r="F143" s="8">
        <v>0.5</v>
      </c>
      <c r="G143" s="8">
        <v>0</v>
      </c>
      <c r="H143" s="8">
        <v>0</v>
      </c>
      <c r="I143" s="8">
        <v>0</v>
      </c>
      <c r="J143" s="8">
        <v>0</v>
      </c>
    </row>
    <row r="144" spans="1:10" s="7" customFormat="1" ht="12.75">
      <c r="A144" s="59" t="s">
        <v>165</v>
      </c>
      <c r="B144" s="8">
        <v>2</v>
      </c>
      <c r="C144" s="8">
        <v>9</v>
      </c>
      <c r="D144" s="8">
        <f t="shared" si="9"/>
        <v>11</v>
      </c>
      <c r="E144" s="8">
        <v>1</v>
      </c>
      <c r="F144" s="8">
        <v>0</v>
      </c>
      <c r="G144" s="8">
        <v>0</v>
      </c>
      <c r="H144" s="8">
        <v>0</v>
      </c>
      <c r="I144" s="8">
        <v>0</v>
      </c>
      <c r="J144" s="8">
        <v>0</v>
      </c>
    </row>
    <row r="145" spans="1:10" s="7" customFormat="1" ht="12.75">
      <c r="A145" s="59" t="s">
        <v>168</v>
      </c>
      <c r="B145" s="8">
        <v>1</v>
      </c>
      <c r="C145" s="8">
        <v>8</v>
      </c>
      <c r="D145" s="8">
        <f t="shared" si="9"/>
        <v>9</v>
      </c>
      <c r="E145" s="8">
        <v>0</v>
      </c>
      <c r="F145" s="8">
        <v>1</v>
      </c>
      <c r="G145" s="8">
        <v>0</v>
      </c>
      <c r="H145" s="8">
        <v>1</v>
      </c>
      <c r="I145" s="8">
        <v>1</v>
      </c>
      <c r="J145" s="8">
        <v>0</v>
      </c>
    </row>
    <row r="146" spans="1:10" s="7" customFormat="1" ht="12.75">
      <c r="A146" s="59" t="s">
        <v>159</v>
      </c>
      <c r="B146" s="8">
        <v>4</v>
      </c>
      <c r="C146" s="8">
        <v>3</v>
      </c>
      <c r="D146" s="8">
        <f t="shared" si="9"/>
        <v>7</v>
      </c>
      <c r="E146" s="8">
        <v>0</v>
      </c>
      <c r="F146" s="8">
        <v>0</v>
      </c>
      <c r="G146" s="8">
        <v>0</v>
      </c>
      <c r="H146" s="8">
        <v>0</v>
      </c>
      <c r="I146" s="8">
        <v>0</v>
      </c>
      <c r="J146" s="8">
        <v>0</v>
      </c>
    </row>
    <row r="147" spans="1:10" s="7" customFormat="1" ht="12.75">
      <c r="A147" s="59" t="s">
        <v>256</v>
      </c>
      <c r="B147" s="8">
        <v>1</v>
      </c>
      <c r="C147" s="8">
        <v>5</v>
      </c>
      <c r="D147" s="8">
        <f t="shared" si="9"/>
        <v>6</v>
      </c>
      <c r="E147" s="8">
        <v>0</v>
      </c>
      <c r="F147" s="8">
        <v>0</v>
      </c>
      <c r="G147" s="8">
        <v>0</v>
      </c>
      <c r="H147" s="8">
        <v>0</v>
      </c>
      <c r="I147" s="8">
        <v>0</v>
      </c>
      <c r="J147" s="8">
        <v>0</v>
      </c>
    </row>
    <row r="148" spans="1:10" s="7" customFormat="1" ht="12.75">
      <c r="A148" s="59" t="s">
        <v>163</v>
      </c>
      <c r="B148" s="8">
        <v>1</v>
      </c>
      <c r="C148" s="8">
        <v>5</v>
      </c>
      <c r="D148" s="8">
        <f t="shared" si="9"/>
        <v>6</v>
      </c>
      <c r="E148" s="8">
        <v>0</v>
      </c>
      <c r="F148" s="8">
        <v>0</v>
      </c>
      <c r="G148" s="8">
        <v>0</v>
      </c>
      <c r="H148" s="8">
        <v>0</v>
      </c>
      <c r="I148" s="8">
        <v>0</v>
      </c>
      <c r="J148" s="8">
        <v>0</v>
      </c>
    </row>
    <row r="149" spans="1:10" s="7" customFormat="1" ht="12.75">
      <c r="A149" s="59" t="s">
        <v>140</v>
      </c>
      <c r="B149" s="8">
        <v>0</v>
      </c>
      <c r="C149" s="8">
        <v>4</v>
      </c>
      <c r="D149" s="8">
        <f t="shared" si="9"/>
        <v>4</v>
      </c>
      <c r="E149" s="8">
        <v>0</v>
      </c>
      <c r="F149" s="8">
        <v>0</v>
      </c>
      <c r="G149" s="8">
        <v>0</v>
      </c>
      <c r="H149" s="8">
        <v>0</v>
      </c>
      <c r="I149" s="8">
        <v>0</v>
      </c>
      <c r="J149" s="8">
        <v>0</v>
      </c>
    </row>
    <row r="150" spans="1:10" s="7" customFormat="1" ht="12.75">
      <c r="A150" s="59" t="s">
        <v>264</v>
      </c>
      <c r="B150" s="8">
        <v>1</v>
      </c>
      <c r="C150" s="8">
        <v>2</v>
      </c>
      <c r="D150" s="8">
        <f t="shared" si="9"/>
        <v>3</v>
      </c>
      <c r="E150" s="8">
        <v>0</v>
      </c>
      <c r="F150" s="8">
        <v>0</v>
      </c>
      <c r="G150" s="8">
        <v>0</v>
      </c>
      <c r="H150" s="8">
        <v>0</v>
      </c>
      <c r="I150" s="8">
        <v>0</v>
      </c>
      <c r="J150" s="8">
        <v>0</v>
      </c>
    </row>
    <row r="151" spans="1:10" s="7" customFormat="1" ht="12.75">
      <c r="A151" s="59" t="s">
        <v>308</v>
      </c>
      <c r="B151" s="8">
        <v>1</v>
      </c>
      <c r="C151" s="8">
        <v>2</v>
      </c>
      <c r="D151" s="8">
        <f t="shared" si="9"/>
        <v>3</v>
      </c>
      <c r="E151" s="8">
        <v>0</v>
      </c>
      <c r="F151" s="8">
        <v>0</v>
      </c>
      <c r="G151" s="8">
        <v>0</v>
      </c>
      <c r="H151" s="8">
        <v>0</v>
      </c>
      <c r="I151" s="8">
        <v>0</v>
      </c>
      <c r="J151" s="8">
        <v>0</v>
      </c>
    </row>
    <row r="152" spans="1:10" s="7" customFormat="1" ht="12.75">
      <c r="A152" s="59" t="s">
        <v>228</v>
      </c>
      <c r="B152" s="8">
        <v>0</v>
      </c>
      <c r="C152" s="8">
        <v>2</v>
      </c>
      <c r="D152" s="8">
        <f t="shared" si="9"/>
        <v>2</v>
      </c>
      <c r="E152" s="8">
        <v>1</v>
      </c>
      <c r="F152" s="8">
        <v>0</v>
      </c>
      <c r="G152" s="8">
        <v>0</v>
      </c>
      <c r="H152" s="8">
        <v>0</v>
      </c>
      <c r="I152" s="8">
        <v>0</v>
      </c>
      <c r="J152" s="8">
        <v>0</v>
      </c>
    </row>
    <row r="153" spans="1:10" s="7" customFormat="1" ht="12.75">
      <c r="A153" s="59" t="s">
        <v>199</v>
      </c>
      <c r="B153" s="8">
        <v>0</v>
      </c>
      <c r="C153" s="8">
        <v>2</v>
      </c>
      <c r="D153" s="8">
        <f t="shared" si="9"/>
        <v>2</v>
      </c>
      <c r="E153" s="8">
        <v>0</v>
      </c>
      <c r="F153" s="8">
        <v>0</v>
      </c>
      <c r="G153" s="8">
        <v>0</v>
      </c>
      <c r="H153" s="8">
        <v>0</v>
      </c>
      <c r="I153" s="8">
        <v>1</v>
      </c>
      <c r="J153" s="8">
        <v>0</v>
      </c>
    </row>
    <row r="154" spans="1:10" s="7" customFormat="1" ht="12.75">
      <c r="A154" s="59" t="s">
        <v>227</v>
      </c>
      <c r="B154" s="8">
        <v>0</v>
      </c>
      <c r="C154" s="8">
        <v>2</v>
      </c>
      <c r="D154" s="8">
        <f t="shared" si="9"/>
        <v>2</v>
      </c>
      <c r="E154" s="8">
        <v>0</v>
      </c>
      <c r="F154" s="8">
        <v>0</v>
      </c>
      <c r="G154" s="8">
        <v>0</v>
      </c>
      <c r="H154" s="8">
        <v>0</v>
      </c>
      <c r="I154" s="8">
        <v>0</v>
      </c>
      <c r="J154" s="8">
        <v>0</v>
      </c>
    </row>
    <row r="155" spans="1:10" s="7" customFormat="1" ht="12.75">
      <c r="A155" s="59" t="s">
        <v>229</v>
      </c>
      <c r="B155" s="8">
        <v>0</v>
      </c>
      <c r="C155" s="8">
        <v>1</v>
      </c>
      <c r="D155" s="8">
        <f t="shared" si="9"/>
        <v>1</v>
      </c>
      <c r="E155" s="8">
        <v>0</v>
      </c>
      <c r="F155" s="8">
        <v>0</v>
      </c>
      <c r="G155" s="8">
        <v>0</v>
      </c>
      <c r="H155" s="8">
        <v>0</v>
      </c>
      <c r="I155" s="8">
        <v>0</v>
      </c>
      <c r="J155" s="8">
        <v>0</v>
      </c>
    </row>
    <row r="156" spans="1:10" s="7" customFormat="1" ht="12.75">
      <c r="A156" s="59" t="s">
        <v>226</v>
      </c>
      <c r="B156" s="8">
        <v>0</v>
      </c>
      <c r="C156" s="8">
        <v>1</v>
      </c>
      <c r="D156" s="8">
        <f t="shared" si="9"/>
        <v>1</v>
      </c>
      <c r="E156" s="8">
        <v>0</v>
      </c>
      <c r="F156" s="8">
        <v>0</v>
      </c>
      <c r="G156" s="8">
        <v>0</v>
      </c>
      <c r="H156" s="8">
        <v>0</v>
      </c>
      <c r="I156" s="8">
        <v>0</v>
      </c>
      <c r="J156" s="8">
        <v>0</v>
      </c>
    </row>
    <row r="157" spans="1:10" s="7" customFormat="1" ht="12.75">
      <c r="A157" s="59" t="s">
        <v>307</v>
      </c>
      <c r="B157" s="8">
        <v>0</v>
      </c>
      <c r="C157" s="8">
        <v>1</v>
      </c>
      <c r="D157" s="8">
        <f t="shared" si="9"/>
        <v>1</v>
      </c>
      <c r="E157" s="8">
        <v>0</v>
      </c>
      <c r="F157" s="8">
        <v>0</v>
      </c>
      <c r="G157" s="8">
        <v>0</v>
      </c>
      <c r="H157" s="8">
        <v>0</v>
      </c>
      <c r="I157" s="8">
        <v>0</v>
      </c>
      <c r="J157" s="8">
        <v>0</v>
      </c>
    </row>
    <row r="158" spans="1:10" s="7" customFormat="1" ht="12.75">
      <c r="A158" s="59" t="s">
        <v>142</v>
      </c>
      <c r="B158" s="8">
        <v>0</v>
      </c>
      <c r="C158" s="8">
        <v>1</v>
      </c>
      <c r="D158" s="8">
        <f t="shared" si="9"/>
        <v>1</v>
      </c>
      <c r="E158" s="8">
        <v>0</v>
      </c>
      <c r="F158" s="8">
        <v>0</v>
      </c>
      <c r="G158" s="8">
        <v>0</v>
      </c>
      <c r="H158" s="8">
        <v>0</v>
      </c>
      <c r="I158" s="8">
        <v>0</v>
      </c>
      <c r="J158" s="8">
        <v>0</v>
      </c>
    </row>
    <row r="159" spans="1:10" s="7" customFormat="1" ht="12.75">
      <c r="A159" s="59" t="s">
        <v>225</v>
      </c>
      <c r="B159" s="8">
        <v>0</v>
      </c>
      <c r="C159" s="8">
        <v>1</v>
      </c>
      <c r="D159" s="8">
        <f t="shared" si="9"/>
        <v>1</v>
      </c>
      <c r="E159" s="8">
        <v>0</v>
      </c>
      <c r="F159" s="8">
        <v>0</v>
      </c>
      <c r="G159" s="8">
        <v>0</v>
      </c>
      <c r="H159" s="8">
        <v>0</v>
      </c>
      <c r="I159" s="8">
        <v>0</v>
      </c>
      <c r="J159" s="8">
        <v>0</v>
      </c>
    </row>
    <row r="160" spans="1:10" ht="13.5" thickBot="1">
      <c r="A160" s="37" t="s">
        <v>8</v>
      </c>
      <c r="B160" s="38">
        <f aca="true" t="shared" si="10" ref="B160:J160">SUM(B133:B159)</f>
        <v>103</v>
      </c>
      <c r="C160" s="38">
        <f t="shared" si="10"/>
        <v>275</v>
      </c>
      <c r="D160" s="38">
        <f t="shared" si="10"/>
        <v>378</v>
      </c>
      <c r="E160" s="38">
        <f t="shared" si="10"/>
        <v>15</v>
      </c>
      <c r="F160" s="38">
        <f t="shared" si="10"/>
        <v>7</v>
      </c>
      <c r="G160" s="38">
        <f t="shared" si="10"/>
        <v>12</v>
      </c>
      <c r="H160" s="38">
        <f t="shared" si="10"/>
        <v>8</v>
      </c>
      <c r="I160" s="38">
        <f t="shared" si="10"/>
        <v>8</v>
      </c>
      <c r="J160" s="38">
        <f t="shared" si="10"/>
        <v>0</v>
      </c>
    </row>
    <row r="161" ht="13.5" thickTop="1"/>
  </sheetData>
  <sheetProtection/>
  <printOptions/>
  <pageMargins left="0.3" right="0.3" top="0.25" bottom="0.25" header="0.5" footer="0.5"/>
  <pageSetup horizontalDpi="300" verticalDpi="300" orientation="portrait" r:id="rId1"/>
  <rowBreaks count="2" manualBreakCount="2">
    <brk id="58" max="255" man="1"/>
    <brk id="11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116"/>
  <sheetViews>
    <sheetView zoomScale="175" zoomScaleNormal="175" zoomScalePageLayoutView="0" workbookViewId="0" topLeftCell="A1">
      <selection activeCell="A2" sqref="A2"/>
    </sheetView>
  </sheetViews>
  <sheetFormatPr defaultColWidth="9.140625" defaultRowHeight="12.75"/>
  <cols>
    <col min="1" max="1" width="21.421875" style="0" customWidth="1"/>
    <col min="2" max="5" width="5.7109375" style="0" bestFit="1" customWidth="1"/>
    <col min="6" max="6" width="5.140625" style="0" bestFit="1" customWidth="1"/>
    <col min="7" max="7" width="5.7109375" style="0" bestFit="1" customWidth="1"/>
    <col min="8" max="8" width="6.00390625" style="0" customWidth="1"/>
    <col min="9" max="9" width="3.7109375" style="0" customWidth="1"/>
    <col min="10" max="10" width="4.140625" style="0" customWidth="1"/>
    <col min="11" max="11" width="3.28125" style="1" bestFit="1" customWidth="1"/>
  </cols>
  <sheetData>
    <row r="1" spans="1:10" ht="18.75">
      <c r="A1" s="2" t="s">
        <v>121</v>
      </c>
      <c r="B1" s="3"/>
      <c r="C1" s="3"/>
      <c r="D1" s="3"/>
      <c r="E1" s="3"/>
      <c r="F1" s="3"/>
      <c r="G1" s="3"/>
      <c r="H1" s="3"/>
      <c r="I1" s="3"/>
      <c r="J1" s="3"/>
    </row>
    <row r="2" spans="2:11" s="12" customFormat="1" ht="12"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1" s="12" customFormat="1" ht="12">
      <c r="A3" s="5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/>
      <c r="G3" s="6"/>
      <c r="H3" s="6" t="s">
        <v>8</v>
      </c>
      <c r="I3" s="6"/>
      <c r="J3" s="6"/>
      <c r="K3" s="14"/>
    </row>
    <row r="4" spans="1:10" ht="12.75">
      <c r="A4" t="s">
        <v>10</v>
      </c>
      <c r="B4" s="1">
        <v>0</v>
      </c>
      <c r="C4" s="1">
        <v>0</v>
      </c>
      <c r="D4" s="1">
        <v>7</v>
      </c>
      <c r="E4" s="1">
        <v>0</v>
      </c>
      <c r="F4" s="1"/>
      <c r="G4" s="1"/>
      <c r="H4" s="1">
        <f>SUM(B4:G4)</f>
        <v>7</v>
      </c>
      <c r="I4" s="25"/>
      <c r="J4" s="1"/>
    </row>
    <row r="5" spans="1:10" ht="12.75">
      <c r="A5" t="s">
        <v>85</v>
      </c>
      <c r="B5" s="1">
        <v>14</v>
      </c>
      <c r="C5" s="1">
        <v>7</v>
      </c>
      <c r="D5" s="1">
        <v>7</v>
      </c>
      <c r="E5" s="1">
        <v>14</v>
      </c>
      <c r="F5" s="1"/>
      <c r="G5" s="1"/>
      <c r="H5" s="1">
        <f>SUM(B5:G5)</f>
        <v>42</v>
      </c>
      <c r="I5" s="25"/>
      <c r="J5" s="1"/>
    </row>
    <row r="6" spans="2:11" s="12" customFormat="1" ht="12">
      <c r="B6" s="14"/>
      <c r="C6" s="14"/>
      <c r="D6" s="14"/>
      <c r="E6" s="14"/>
      <c r="F6" s="14"/>
      <c r="G6" s="14"/>
      <c r="H6" s="14"/>
      <c r="I6" s="14"/>
      <c r="J6" s="14"/>
      <c r="K6" s="14"/>
    </row>
    <row r="7" spans="1:11" s="12" customFormat="1" ht="12">
      <c r="A7" s="5" t="s">
        <v>86</v>
      </c>
      <c r="B7" s="6" t="s">
        <v>87</v>
      </c>
      <c r="C7" s="6" t="s">
        <v>88</v>
      </c>
      <c r="D7" s="6"/>
      <c r="E7" s="6"/>
      <c r="F7" s="6"/>
      <c r="G7" s="6"/>
      <c r="H7" s="6"/>
      <c r="I7" s="6"/>
      <c r="J7" s="6"/>
      <c r="K7" s="14"/>
    </row>
    <row r="8" spans="1:11" s="7" customFormat="1" ht="12.75">
      <c r="A8" s="7" t="s">
        <v>16</v>
      </c>
      <c r="B8" s="8">
        <f>SUM(B9:B11)</f>
        <v>10</v>
      </c>
      <c r="C8" s="8">
        <f>SUM(C9:C11)</f>
        <v>19</v>
      </c>
      <c r="D8" s="8"/>
      <c r="E8" s="8"/>
      <c r="F8" s="8"/>
      <c r="G8" s="8"/>
      <c r="H8" s="8"/>
      <c r="I8" s="8"/>
      <c r="J8" s="8"/>
      <c r="K8" s="8"/>
    </row>
    <row r="9" spans="1:11" s="7" customFormat="1" ht="12.75">
      <c r="A9" s="7" t="s">
        <v>17</v>
      </c>
      <c r="B9" s="8">
        <v>3</v>
      </c>
      <c r="C9" s="8">
        <v>13</v>
      </c>
      <c r="D9" s="8"/>
      <c r="E9" s="8"/>
      <c r="F9" s="8"/>
      <c r="G9" s="8"/>
      <c r="H9" s="8"/>
      <c r="I9" s="8"/>
      <c r="J9" s="8"/>
      <c r="K9" s="8"/>
    </row>
    <row r="10" spans="1:11" s="7" customFormat="1" ht="12.75">
      <c r="A10" s="7" t="s">
        <v>18</v>
      </c>
      <c r="B10" s="8">
        <v>4</v>
      </c>
      <c r="C10" s="8">
        <v>6</v>
      </c>
      <c r="D10" s="8"/>
      <c r="E10" s="8"/>
      <c r="F10" s="8"/>
      <c r="G10" s="8"/>
      <c r="H10" s="8"/>
      <c r="I10" s="8"/>
      <c r="J10" s="8"/>
      <c r="K10" s="8"/>
    </row>
    <row r="11" spans="1:11" s="7" customFormat="1" ht="12.75">
      <c r="A11" s="7" t="s">
        <v>19</v>
      </c>
      <c r="B11" s="8">
        <v>3</v>
      </c>
      <c r="C11" s="8">
        <v>0</v>
      </c>
      <c r="D11" s="8"/>
      <c r="E11" s="8"/>
      <c r="F11" s="8"/>
      <c r="G11" s="8"/>
      <c r="H11" s="8"/>
      <c r="I11" s="8"/>
      <c r="J11" s="8"/>
      <c r="K11" s="8"/>
    </row>
    <row r="12" spans="1:11" s="7" customFormat="1" ht="12.75">
      <c r="A12" s="7" t="s">
        <v>20</v>
      </c>
      <c r="B12" s="8">
        <v>12</v>
      </c>
      <c r="C12" s="8">
        <v>7</v>
      </c>
      <c r="D12" s="8"/>
      <c r="E12" s="8"/>
      <c r="F12" s="8"/>
      <c r="G12" s="8"/>
      <c r="H12" s="8"/>
      <c r="I12" s="8"/>
      <c r="J12" s="8"/>
      <c r="K12" s="8"/>
    </row>
    <row r="13" spans="1:11" s="7" customFormat="1" ht="12.75">
      <c r="A13" s="7" t="s">
        <v>21</v>
      </c>
      <c r="B13" s="8">
        <v>2</v>
      </c>
      <c r="C13" s="8">
        <v>4</v>
      </c>
      <c r="D13" s="8"/>
      <c r="E13" s="8"/>
      <c r="F13" s="8"/>
      <c r="G13" s="8"/>
      <c r="H13" s="8"/>
      <c r="I13" s="8"/>
      <c r="J13" s="8"/>
      <c r="K13" s="8"/>
    </row>
    <row r="14" spans="1:11" s="7" customFormat="1" ht="12.75">
      <c r="A14" s="7" t="s">
        <v>22</v>
      </c>
      <c r="B14" s="10">
        <f>SUM(B13/B12)</f>
        <v>0.16666666666666666</v>
      </c>
      <c r="C14" s="10">
        <f>SUM(C13/C12)</f>
        <v>0.5714285714285714</v>
      </c>
      <c r="D14" s="8"/>
      <c r="E14" s="8"/>
      <c r="F14" s="8"/>
      <c r="G14" s="8"/>
      <c r="H14" s="8"/>
      <c r="I14" s="8"/>
      <c r="J14" s="8"/>
      <c r="K14" s="8"/>
    </row>
    <row r="15" spans="1:11" s="7" customFormat="1" ht="12.75">
      <c r="A15" s="7" t="s">
        <v>23</v>
      </c>
      <c r="B15" s="8">
        <v>1</v>
      </c>
      <c r="C15" s="8">
        <v>0</v>
      </c>
      <c r="D15" s="8"/>
      <c r="E15" s="8"/>
      <c r="F15" s="8"/>
      <c r="G15" s="8"/>
      <c r="H15" s="8"/>
      <c r="I15" s="8"/>
      <c r="J15" s="8"/>
      <c r="K15" s="8"/>
    </row>
    <row r="16" spans="1:11" s="7" customFormat="1" ht="12.75">
      <c r="A16" s="7" t="s">
        <v>24</v>
      </c>
      <c r="B16" s="8">
        <v>1</v>
      </c>
      <c r="C16" s="8">
        <v>0</v>
      </c>
      <c r="D16" s="8"/>
      <c r="E16" s="8"/>
      <c r="F16" s="8"/>
      <c r="G16" s="8"/>
      <c r="H16" s="8"/>
      <c r="I16" s="8"/>
      <c r="J16" s="8"/>
      <c r="K16" s="8"/>
    </row>
    <row r="17" spans="1:11" s="7" customFormat="1" ht="12.75">
      <c r="A17" s="7" t="s">
        <v>25</v>
      </c>
      <c r="B17" s="10">
        <f>SUM(B16)/(B15)</f>
        <v>1</v>
      </c>
      <c r="C17" s="10">
        <v>0</v>
      </c>
      <c r="D17" s="8"/>
      <c r="E17" s="8"/>
      <c r="F17" s="8"/>
      <c r="G17" s="8"/>
      <c r="H17" s="8"/>
      <c r="I17" s="8"/>
      <c r="J17" s="8"/>
      <c r="K17" s="8"/>
    </row>
    <row r="18" spans="1:11" s="7" customFormat="1" ht="12.75">
      <c r="A18" s="7" t="s">
        <v>26</v>
      </c>
      <c r="B18" s="8">
        <f>SUM(B19)+(B24)</f>
        <v>54</v>
      </c>
      <c r="C18" s="8">
        <f>SUM(C19)+(C24)</f>
        <v>53</v>
      </c>
      <c r="D18" s="8"/>
      <c r="E18" s="8"/>
      <c r="F18" s="8"/>
      <c r="G18" s="8"/>
      <c r="H18" s="8"/>
      <c r="I18" s="8"/>
      <c r="J18" s="8"/>
      <c r="K18" s="8"/>
    </row>
    <row r="19" spans="1:11" s="7" customFormat="1" ht="12.75">
      <c r="A19" s="7" t="s">
        <v>27</v>
      </c>
      <c r="B19" s="8">
        <v>31</v>
      </c>
      <c r="C19" s="8">
        <v>41</v>
      </c>
      <c r="D19" s="8"/>
      <c r="E19" s="8"/>
      <c r="F19" s="8"/>
      <c r="G19" s="8"/>
      <c r="H19" s="8"/>
      <c r="I19" s="8"/>
      <c r="J19" s="8"/>
      <c r="K19" s="8"/>
    </row>
    <row r="20" spans="1:11" s="7" customFormat="1" ht="12.75">
      <c r="A20" s="7" t="s">
        <v>28</v>
      </c>
      <c r="B20" s="8">
        <v>66</v>
      </c>
      <c r="C20" s="8">
        <v>438</v>
      </c>
      <c r="D20" s="8"/>
      <c r="E20" s="8"/>
      <c r="F20" s="8"/>
      <c r="G20" s="8"/>
      <c r="H20" s="8"/>
      <c r="I20" s="8"/>
      <c r="J20" s="8"/>
      <c r="K20" s="8"/>
    </row>
    <row r="21" spans="1:11" s="7" customFormat="1" ht="12.75">
      <c r="A21" s="7" t="s">
        <v>29</v>
      </c>
      <c r="B21" s="8">
        <v>81</v>
      </c>
      <c r="C21" s="8">
        <v>127</v>
      </c>
      <c r="D21" s="8"/>
      <c r="E21" s="8"/>
      <c r="F21" s="8"/>
      <c r="G21" s="8"/>
      <c r="H21" s="8"/>
      <c r="I21" s="8"/>
      <c r="J21" s="8"/>
      <c r="K21" s="8"/>
    </row>
    <row r="22" spans="1:11" s="7" customFormat="1" ht="12.75">
      <c r="A22" s="7" t="s">
        <v>30</v>
      </c>
      <c r="B22" s="8">
        <f>SUM(B20)+(B21)</f>
        <v>147</v>
      </c>
      <c r="C22" s="8">
        <f>SUM(C20)+(C21)</f>
        <v>565</v>
      </c>
      <c r="D22" s="8"/>
      <c r="E22" s="8"/>
      <c r="F22" s="8"/>
      <c r="G22" s="8"/>
      <c r="H22" s="8"/>
      <c r="I22" s="8"/>
      <c r="J22" s="8"/>
      <c r="K22" s="8"/>
    </row>
    <row r="23" spans="1:11" s="7" customFormat="1" ht="12.75">
      <c r="A23" s="7" t="s">
        <v>31</v>
      </c>
      <c r="B23" s="8">
        <v>8</v>
      </c>
      <c r="C23" s="8">
        <v>8</v>
      </c>
      <c r="D23" s="8"/>
      <c r="E23" s="8"/>
      <c r="F23" s="8"/>
      <c r="G23" s="8"/>
      <c r="H23" s="8"/>
      <c r="I23" s="8"/>
      <c r="J23" s="8"/>
      <c r="K23" s="8"/>
    </row>
    <row r="24" spans="1:11" s="7" customFormat="1" ht="12.75">
      <c r="A24" s="7" t="s">
        <v>32</v>
      </c>
      <c r="B24" s="8">
        <v>23</v>
      </c>
      <c r="C24" s="8">
        <v>12</v>
      </c>
      <c r="D24" s="8"/>
      <c r="E24" s="8"/>
      <c r="F24" s="8"/>
      <c r="G24" s="8"/>
      <c r="H24" s="8"/>
      <c r="I24" s="8"/>
      <c r="J24" s="8"/>
      <c r="K24" s="8"/>
    </row>
    <row r="25" spans="1:11" s="7" customFormat="1" ht="12.75">
      <c r="A25" s="7" t="s">
        <v>33</v>
      </c>
      <c r="B25" s="8">
        <v>1</v>
      </c>
      <c r="C25" s="8">
        <v>0</v>
      </c>
      <c r="D25" s="8"/>
      <c r="E25" s="8"/>
      <c r="F25" s="8"/>
      <c r="G25" s="8"/>
      <c r="H25" s="8"/>
      <c r="I25" s="8"/>
      <c r="J25" s="8"/>
      <c r="K25" s="8"/>
    </row>
    <row r="26" spans="1:11" s="7" customFormat="1" ht="12.75">
      <c r="A26" s="7" t="s">
        <v>34</v>
      </c>
      <c r="B26" s="8">
        <v>8</v>
      </c>
      <c r="C26" s="8">
        <v>3</v>
      </c>
      <c r="D26" s="8"/>
      <c r="E26" s="8"/>
      <c r="F26" s="8"/>
      <c r="G26" s="8"/>
      <c r="H26" s="8"/>
      <c r="I26" s="8"/>
      <c r="J26" s="8"/>
      <c r="K26" s="8"/>
    </row>
    <row r="27" spans="1:11" s="7" customFormat="1" ht="12.75">
      <c r="A27" s="7" t="s">
        <v>35</v>
      </c>
      <c r="B27" s="8">
        <v>313</v>
      </c>
      <c r="C27" s="8">
        <v>103</v>
      </c>
      <c r="D27" s="8"/>
      <c r="E27" s="8"/>
      <c r="F27" s="8"/>
      <c r="G27" s="8"/>
      <c r="H27" s="8"/>
      <c r="I27" s="8"/>
      <c r="J27" s="8"/>
      <c r="K27" s="8"/>
    </row>
    <row r="28" spans="1:11" s="7" customFormat="1" ht="12.75">
      <c r="A28" s="7" t="s">
        <v>36</v>
      </c>
      <c r="B28" s="9">
        <f>SUM(B27/B26)</f>
        <v>39.125</v>
      </c>
      <c r="C28" s="9">
        <f>SUM(C27/C26)</f>
        <v>34.333333333333336</v>
      </c>
      <c r="D28" s="9"/>
      <c r="E28" s="9"/>
      <c r="F28" s="9"/>
      <c r="G28" s="9"/>
      <c r="H28" s="9"/>
      <c r="I28" s="9"/>
      <c r="J28" s="9"/>
      <c r="K28" s="8"/>
    </row>
    <row r="29" spans="1:11" s="7" customFormat="1" ht="12.75">
      <c r="A29" s="7" t="s">
        <v>37</v>
      </c>
      <c r="B29" s="8">
        <v>2</v>
      </c>
      <c r="C29" s="8">
        <v>1</v>
      </c>
      <c r="D29" s="8"/>
      <c r="E29" s="8"/>
      <c r="F29" s="8"/>
      <c r="G29" s="8"/>
      <c r="H29" s="8"/>
      <c r="I29" s="8"/>
      <c r="J29" s="8"/>
      <c r="K29" s="8"/>
    </row>
    <row r="30" spans="1:11" s="7" customFormat="1" ht="12.75">
      <c r="A30" s="7" t="s">
        <v>38</v>
      </c>
      <c r="B30" s="8">
        <v>1</v>
      </c>
      <c r="C30" s="8">
        <v>1</v>
      </c>
      <c r="D30" s="8"/>
      <c r="E30" s="8"/>
      <c r="F30" s="8"/>
      <c r="G30" s="8"/>
      <c r="H30" s="8"/>
      <c r="I30" s="8"/>
      <c r="J30" s="8"/>
      <c r="K30" s="8"/>
    </row>
    <row r="31" spans="1:11" s="7" customFormat="1" ht="12.75">
      <c r="A31" s="7" t="s">
        <v>39</v>
      </c>
      <c r="B31" s="8">
        <v>9</v>
      </c>
      <c r="C31" s="8">
        <v>13</v>
      </c>
      <c r="D31" s="8"/>
      <c r="E31" s="8"/>
      <c r="F31" s="8"/>
      <c r="G31" s="8"/>
      <c r="H31" s="8"/>
      <c r="I31" s="8"/>
      <c r="J31" s="8"/>
      <c r="K31" s="8"/>
    </row>
    <row r="32" spans="1:11" s="7" customFormat="1" ht="12.75">
      <c r="A32" s="7" t="s">
        <v>40</v>
      </c>
      <c r="B32" s="8">
        <v>53</v>
      </c>
      <c r="C32" s="8">
        <v>108</v>
      </c>
      <c r="D32" s="8"/>
      <c r="E32" s="8"/>
      <c r="F32" s="8"/>
      <c r="G32" s="8"/>
      <c r="H32" s="8"/>
      <c r="I32" s="8"/>
      <c r="J32" s="8"/>
      <c r="K32" s="8"/>
    </row>
    <row r="33" spans="1:11" s="7" customFormat="1" ht="12.75">
      <c r="A33" s="7" t="s">
        <v>41</v>
      </c>
      <c r="B33" s="56" t="s">
        <v>138</v>
      </c>
      <c r="C33" s="56" t="s">
        <v>139</v>
      </c>
      <c r="D33" s="11"/>
      <c r="E33" s="11"/>
      <c r="F33" s="11"/>
      <c r="G33" s="11"/>
      <c r="H33" s="11"/>
      <c r="I33" s="11"/>
      <c r="J33" s="11"/>
      <c r="K33" s="8"/>
    </row>
    <row r="34" spans="1:11" s="7" customFormat="1" ht="12.75">
      <c r="A34" s="7" t="s">
        <v>89</v>
      </c>
      <c r="B34" s="8">
        <v>0</v>
      </c>
      <c r="C34" s="8">
        <v>0</v>
      </c>
      <c r="D34" s="8"/>
      <c r="E34" s="8"/>
      <c r="F34" s="8"/>
      <c r="G34" s="8"/>
      <c r="H34" s="8"/>
      <c r="I34" s="8"/>
      <c r="J34" s="8"/>
      <c r="K34" s="8"/>
    </row>
    <row r="35" spans="2:11" s="12" customFormat="1" ht="12">
      <c r="B35" s="14"/>
      <c r="C35" s="14"/>
      <c r="D35" s="14"/>
      <c r="E35" s="14"/>
      <c r="F35" s="14"/>
      <c r="G35" s="14"/>
      <c r="H35" s="14"/>
      <c r="I35" s="14"/>
      <c r="J35" s="14"/>
      <c r="K35" s="14"/>
    </row>
    <row r="36" spans="1:11" s="12" customFormat="1" ht="12">
      <c r="A36" s="5" t="s">
        <v>42</v>
      </c>
      <c r="B36" s="6" t="s">
        <v>43</v>
      </c>
      <c r="C36" s="6" t="s">
        <v>44</v>
      </c>
      <c r="D36" s="6" t="s">
        <v>9</v>
      </c>
      <c r="E36" s="6" t="s">
        <v>45</v>
      </c>
      <c r="F36" s="6" t="s">
        <v>46</v>
      </c>
      <c r="G36" s="6"/>
      <c r="H36" s="6"/>
      <c r="I36" s="6"/>
      <c r="J36" s="6"/>
      <c r="K36" s="14"/>
    </row>
    <row r="37" spans="1:11" s="7" customFormat="1" ht="12.75">
      <c r="A37" s="7" t="s">
        <v>140</v>
      </c>
      <c r="B37" s="8">
        <v>20</v>
      </c>
      <c r="C37" s="8">
        <v>48</v>
      </c>
      <c r="D37" s="9">
        <f aca="true" t="shared" si="0" ref="D37:D42">SUM(C37)/(B37)</f>
        <v>2.4</v>
      </c>
      <c r="E37" s="8">
        <v>8</v>
      </c>
      <c r="F37" s="8">
        <v>0</v>
      </c>
      <c r="G37" s="8"/>
      <c r="H37" s="8"/>
      <c r="I37" s="8"/>
      <c r="J37" s="8"/>
      <c r="K37" s="8"/>
    </row>
    <row r="38" spans="1:11" s="7" customFormat="1" ht="12.75">
      <c r="A38" s="7" t="s">
        <v>141</v>
      </c>
      <c r="B38" s="8">
        <v>1</v>
      </c>
      <c r="C38" s="8">
        <v>18</v>
      </c>
      <c r="D38" s="9">
        <f t="shared" si="0"/>
        <v>18</v>
      </c>
      <c r="E38" s="8">
        <v>18</v>
      </c>
      <c r="F38" s="8">
        <v>0</v>
      </c>
      <c r="G38" s="8"/>
      <c r="H38" s="8"/>
      <c r="I38" s="8"/>
      <c r="J38" s="8"/>
      <c r="K38" s="8"/>
    </row>
    <row r="39" spans="1:11" s="7" customFormat="1" ht="12.75">
      <c r="A39" s="7" t="s">
        <v>142</v>
      </c>
      <c r="B39" s="8">
        <v>5</v>
      </c>
      <c r="C39" s="8">
        <v>11</v>
      </c>
      <c r="D39" s="9">
        <f t="shared" si="0"/>
        <v>2.2</v>
      </c>
      <c r="E39" s="8">
        <v>6</v>
      </c>
      <c r="F39" s="8">
        <v>0</v>
      </c>
      <c r="G39" s="8"/>
      <c r="H39" s="8"/>
      <c r="I39" s="8"/>
      <c r="J39" s="8"/>
      <c r="K39" s="8"/>
    </row>
    <row r="40" spans="1:11" s="7" customFormat="1" ht="12.75">
      <c r="A40" t="s">
        <v>143</v>
      </c>
      <c r="B40" s="8">
        <v>5</v>
      </c>
      <c r="C40" s="8">
        <v>-11</v>
      </c>
      <c r="D40" s="9">
        <f t="shared" si="0"/>
        <v>-2.2</v>
      </c>
      <c r="E40" s="8">
        <v>2</v>
      </c>
      <c r="F40" s="8">
        <v>0</v>
      </c>
      <c r="G40" s="8"/>
      <c r="H40" s="8"/>
      <c r="I40" s="8"/>
      <c r="J40" s="8"/>
      <c r="K40" s="8"/>
    </row>
    <row r="41" spans="1:11" s="5" customFormat="1" ht="12">
      <c r="A41" s="5" t="s">
        <v>8</v>
      </c>
      <c r="B41" s="6">
        <f>SUM(B37:B40)</f>
        <v>31</v>
      </c>
      <c r="C41" s="6">
        <f>SUM(C37:C40)</f>
        <v>66</v>
      </c>
      <c r="D41" s="15">
        <f t="shared" si="0"/>
        <v>2.129032258064516</v>
      </c>
      <c r="E41" s="6">
        <v>18</v>
      </c>
      <c r="F41" s="6">
        <f>SUM(F37:F40)</f>
        <v>0</v>
      </c>
      <c r="G41" s="6"/>
      <c r="H41" s="6"/>
      <c r="I41" s="6"/>
      <c r="J41" s="6"/>
      <c r="K41" s="6"/>
    </row>
    <row r="42" spans="1:11" s="5" customFormat="1" ht="12">
      <c r="A42" s="5" t="s">
        <v>85</v>
      </c>
      <c r="B42" s="6">
        <f>C19</f>
        <v>41</v>
      </c>
      <c r="C42" s="6">
        <f>C20</f>
        <v>438</v>
      </c>
      <c r="D42" s="15">
        <f t="shared" si="0"/>
        <v>10.682926829268293</v>
      </c>
      <c r="E42" s="6" t="s">
        <v>144</v>
      </c>
      <c r="F42" s="6">
        <v>4</v>
      </c>
      <c r="G42" s="6"/>
      <c r="H42" s="6"/>
      <c r="I42" s="6"/>
      <c r="J42" s="6"/>
      <c r="K42" s="6"/>
    </row>
    <row r="43" spans="2:11" s="5" customFormat="1" ht="12">
      <c r="B43" s="6"/>
      <c r="C43" s="6"/>
      <c r="D43" s="6"/>
      <c r="E43" s="6"/>
      <c r="F43" s="6"/>
      <c r="G43" s="6"/>
      <c r="H43" s="6"/>
      <c r="I43" s="6"/>
      <c r="J43" s="6"/>
      <c r="K43" s="6"/>
    </row>
    <row r="44" spans="1:11" s="5" customFormat="1" ht="12">
      <c r="A44" s="5" t="s">
        <v>47</v>
      </c>
      <c r="B44" s="6" t="s">
        <v>48</v>
      </c>
      <c r="C44" s="6" t="s">
        <v>43</v>
      </c>
      <c r="D44" s="6" t="s">
        <v>49</v>
      </c>
      <c r="E44" s="6" t="s">
        <v>50</v>
      </c>
      <c r="F44" s="6" t="s">
        <v>44</v>
      </c>
      <c r="G44" s="6" t="s">
        <v>51</v>
      </c>
      <c r="H44" s="6" t="s">
        <v>46</v>
      </c>
      <c r="I44" s="6" t="s">
        <v>45</v>
      </c>
      <c r="J44" s="6"/>
      <c r="K44" s="6"/>
    </row>
    <row r="45" spans="1:11" s="7" customFormat="1" ht="12.75">
      <c r="A45" s="7" t="s">
        <v>143</v>
      </c>
      <c r="B45" s="8">
        <v>8</v>
      </c>
      <c r="C45" s="8">
        <v>23</v>
      </c>
      <c r="D45" s="8">
        <v>1</v>
      </c>
      <c r="E45" s="10">
        <f>SUM(B45)/(C45)</f>
        <v>0.34782608695652173</v>
      </c>
      <c r="F45" s="8">
        <v>81</v>
      </c>
      <c r="G45" s="16">
        <f>SUM(F45)/(C45)</f>
        <v>3.5217391304347827</v>
      </c>
      <c r="H45" s="8">
        <v>1</v>
      </c>
      <c r="I45" s="8">
        <v>25</v>
      </c>
      <c r="J45" s="8"/>
      <c r="K45" s="8"/>
    </row>
    <row r="46" spans="1:11" s="5" customFormat="1" ht="12">
      <c r="A46" s="5" t="s">
        <v>8</v>
      </c>
      <c r="B46" s="6">
        <f>SUM(B45:B45)</f>
        <v>8</v>
      </c>
      <c r="C46" s="6">
        <f>SUM(C45:C45)</f>
        <v>23</v>
      </c>
      <c r="D46" s="6">
        <f>SUM(D45:D45)</f>
        <v>1</v>
      </c>
      <c r="E46" s="17">
        <f>SUM(B46)/(C46)</f>
        <v>0.34782608695652173</v>
      </c>
      <c r="F46" s="6">
        <f>SUM(F45:F45)</f>
        <v>81</v>
      </c>
      <c r="G46" s="18">
        <f>SUM(F46)/(C46)</f>
        <v>3.5217391304347827</v>
      </c>
      <c r="H46" s="6">
        <f>SUM(H45:H45)</f>
        <v>1</v>
      </c>
      <c r="I46" s="6">
        <v>25</v>
      </c>
      <c r="J46" s="6"/>
      <c r="K46" s="6"/>
    </row>
    <row r="47" spans="1:11" s="5" customFormat="1" ht="12">
      <c r="A47" s="5" t="s">
        <v>85</v>
      </c>
      <c r="B47" s="6">
        <f>C23</f>
        <v>8</v>
      </c>
      <c r="C47" s="6">
        <f>C24</f>
        <v>12</v>
      </c>
      <c r="D47" s="6">
        <f>C25</f>
        <v>0</v>
      </c>
      <c r="E47" s="17">
        <f>SUM(B47)/(C47)</f>
        <v>0.6666666666666666</v>
      </c>
      <c r="F47" s="6">
        <f>C21</f>
        <v>127</v>
      </c>
      <c r="G47" s="18">
        <f>SUM(F47)/(C47)</f>
        <v>10.583333333333334</v>
      </c>
      <c r="H47" s="6">
        <v>2</v>
      </c>
      <c r="I47" s="6" t="s">
        <v>145</v>
      </c>
      <c r="J47" s="6"/>
      <c r="K47" s="6"/>
    </row>
    <row r="48" spans="2:11" s="5" customFormat="1" ht="12">
      <c r="B48" s="6"/>
      <c r="C48" s="6"/>
      <c r="D48" s="6"/>
      <c r="E48" s="6"/>
      <c r="F48" s="6"/>
      <c r="G48" s="6"/>
      <c r="H48" s="6"/>
      <c r="I48" s="6"/>
      <c r="J48" s="6"/>
      <c r="K48" s="6"/>
    </row>
    <row r="49" spans="1:11" s="5" customFormat="1" ht="12">
      <c r="A49" s="5" t="s">
        <v>52</v>
      </c>
      <c r="B49" s="6" t="s">
        <v>53</v>
      </c>
      <c r="C49" s="6" t="s">
        <v>44</v>
      </c>
      <c r="D49" s="6" t="s">
        <v>9</v>
      </c>
      <c r="E49" s="6" t="s">
        <v>45</v>
      </c>
      <c r="F49" s="6" t="s">
        <v>46</v>
      </c>
      <c r="G49" s="6"/>
      <c r="H49" s="6"/>
      <c r="I49" s="6"/>
      <c r="J49" s="6"/>
      <c r="K49" s="6"/>
    </row>
    <row r="50" spans="1:11" s="7" customFormat="1" ht="12.75">
      <c r="A50" s="7" t="s">
        <v>142</v>
      </c>
      <c r="B50" s="8">
        <v>4</v>
      </c>
      <c r="C50" s="8">
        <v>38</v>
      </c>
      <c r="D50" s="9">
        <f aca="true" t="shared" si="1" ref="D50:D55">SUM(C50)/(B50)</f>
        <v>9.5</v>
      </c>
      <c r="E50" s="8">
        <v>25</v>
      </c>
      <c r="F50" s="8">
        <v>1</v>
      </c>
      <c r="G50" s="8"/>
      <c r="H50" s="8"/>
      <c r="I50" s="8"/>
      <c r="J50" s="8"/>
      <c r="K50" s="8"/>
    </row>
    <row r="51" spans="1:11" s="7" customFormat="1" ht="12.75">
      <c r="A51" s="7" t="s">
        <v>146</v>
      </c>
      <c r="B51" s="8">
        <v>2</v>
      </c>
      <c r="C51" s="8">
        <v>16</v>
      </c>
      <c r="D51" s="9">
        <f>SUM(C51)/(B51)</f>
        <v>8</v>
      </c>
      <c r="E51" s="8">
        <v>10</v>
      </c>
      <c r="F51" s="8">
        <v>0</v>
      </c>
      <c r="G51" s="8"/>
      <c r="H51" s="8"/>
      <c r="I51" s="8"/>
      <c r="J51" s="8"/>
      <c r="K51" s="8"/>
    </row>
    <row r="52" spans="1:11" s="7" customFormat="1" ht="12.75">
      <c r="A52" s="7" t="s">
        <v>147</v>
      </c>
      <c r="B52" s="8">
        <v>1</v>
      </c>
      <c r="C52" s="8">
        <v>21</v>
      </c>
      <c r="D52" s="9">
        <f>SUM(C52)/(B52)</f>
        <v>21</v>
      </c>
      <c r="E52" s="8">
        <v>21</v>
      </c>
      <c r="F52" s="8">
        <v>0</v>
      </c>
      <c r="G52" s="8"/>
      <c r="H52" s="8"/>
      <c r="I52" s="8"/>
      <c r="J52" s="8"/>
      <c r="K52" s="8"/>
    </row>
    <row r="53" spans="1:11" s="7" customFormat="1" ht="12.75">
      <c r="A53" s="7" t="s">
        <v>148</v>
      </c>
      <c r="B53" s="8">
        <v>1</v>
      </c>
      <c r="C53" s="8">
        <v>6</v>
      </c>
      <c r="D53" s="9">
        <f>SUM(C53)/(B53)</f>
        <v>6</v>
      </c>
      <c r="E53" s="8">
        <v>6</v>
      </c>
      <c r="F53" s="8">
        <v>0</v>
      </c>
      <c r="G53" s="8"/>
      <c r="H53" s="8"/>
      <c r="I53" s="8"/>
      <c r="J53" s="8"/>
      <c r="K53" s="8"/>
    </row>
    <row r="54" spans="1:11" s="12" customFormat="1" ht="12">
      <c r="A54" s="5" t="s">
        <v>8</v>
      </c>
      <c r="B54" s="6">
        <f>SUM(B50:B53)</f>
        <v>8</v>
      </c>
      <c r="C54" s="6">
        <f>SUM(C50:C53)</f>
        <v>81</v>
      </c>
      <c r="D54" s="15">
        <f t="shared" si="1"/>
        <v>10.125</v>
      </c>
      <c r="E54" s="6">
        <v>25</v>
      </c>
      <c r="F54" s="6">
        <f>SUM(F50:F53)</f>
        <v>1</v>
      </c>
      <c r="G54" s="6"/>
      <c r="H54" s="6"/>
      <c r="I54" s="6"/>
      <c r="J54" s="6"/>
      <c r="K54" s="14"/>
    </row>
    <row r="55" spans="1:11" s="12" customFormat="1" ht="12">
      <c r="A55" s="5" t="s">
        <v>85</v>
      </c>
      <c r="B55" s="6">
        <f>C23</f>
        <v>8</v>
      </c>
      <c r="C55" s="6">
        <f>C21</f>
        <v>127</v>
      </c>
      <c r="D55" s="15">
        <f t="shared" si="1"/>
        <v>15.875</v>
      </c>
      <c r="E55" s="6" t="s">
        <v>145</v>
      </c>
      <c r="F55" s="6">
        <v>2</v>
      </c>
      <c r="G55" s="6"/>
      <c r="H55" s="6"/>
      <c r="I55" s="6"/>
      <c r="J55" s="6"/>
      <c r="K55" s="14"/>
    </row>
    <row r="56" spans="1:11" s="12" customFormat="1" ht="12">
      <c r="A56" s="5"/>
      <c r="B56" s="6"/>
      <c r="C56" s="6"/>
      <c r="D56" s="15"/>
      <c r="E56" s="6"/>
      <c r="F56" s="6"/>
      <c r="G56" s="6"/>
      <c r="H56" s="6"/>
      <c r="I56" s="6"/>
      <c r="J56" s="6"/>
      <c r="K56" s="14"/>
    </row>
    <row r="57" spans="1:11" s="12" customFormat="1" ht="12">
      <c r="A57" s="5"/>
      <c r="B57" s="6" t="s">
        <v>46</v>
      </c>
      <c r="C57" s="6" t="s">
        <v>46</v>
      </c>
      <c r="D57" s="6" t="s">
        <v>46</v>
      </c>
      <c r="E57" s="6"/>
      <c r="F57" s="6"/>
      <c r="G57" s="6"/>
      <c r="H57" s="6"/>
      <c r="I57" s="6"/>
      <c r="J57" s="6"/>
      <c r="K57" s="14"/>
    </row>
    <row r="58" spans="1:11" s="12" customFormat="1" ht="12">
      <c r="A58" s="5" t="s">
        <v>54</v>
      </c>
      <c r="B58" s="6" t="s">
        <v>55</v>
      </c>
      <c r="C58" s="6" t="s">
        <v>53</v>
      </c>
      <c r="D58" s="6" t="s">
        <v>56</v>
      </c>
      <c r="E58" s="6" t="s">
        <v>57</v>
      </c>
      <c r="F58" s="6" t="s">
        <v>58</v>
      </c>
      <c r="G58" s="6" t="s">
        <v>59</v>
      </c>
      <c r="H58" s="6" t="s">
        <v>60</v>
      </c>
      <c r="I58" s="6" t="s">
        <v>61</v>
      </c>
      <c r="J58" s="6"/>
      <c r="K58" s="14"/>
    </row>
    <row r="59" spans="1:11" s="7" customFormat="1" ht="12.75">
      <c r="A59" s="7" t="s">
        <v>142</v>
      </c>
      <c r="B59" s="8">
        <v>0</v>
      </c>
      <c r="C59" s="8">
        <v>1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  <c r="I59" s="8">
        <f>SUM(B59*6)+(C59*6)+(D59*6)+(E59)+(F59*2)+(G59*3)+(H59*2)</f>
        <v>6</v>
      </c>
      <c r="J59" s="8"/>
      <c r="K59" s="8"/>
    </row>
    <row r="60" spans="1:11" s="7" customFormat="1" ht="12.75">
      <c r="A60" s="7" t="s">
        <v>149</v>
      </c>
      <c r="B60" s="8">
        <v>0</v>
      </c>
      <c r="C60" s="8">
        <v>0</v>
      </c>
      <c r="D60" s="8">
        <v>0</v>
      </c>
      <c r="E60" s="8">
        <v>1</v>
      </c>
      <c r="F60" s="8">
        <v>0</v>
      </c>
      <c r="G60" s="8">
        <v>0</v>
      </c>
      <c r="H60" s="8">
        <v>0</v>
      </c>
      <c r="I60" s="8">
        <f>SUM(B60*6)+(C60*6)+(D60*6)+(E60)+(F60*2)+(G60*3)+(H60*2)</f>
        <v>1</v>
      </c>
      <c r="J60" s="8"/>
      <c r="K60" s="8"/>
    </row>
    <row r="61" spans="1:11" s="12" customFormat="1" ht="12">
      <c r="A61" s="5" t="s">
        <v>8</v>
      </c>
      <c r="B61" s="6">
        <f aca="true" t="shared" si="2" ref="B61:H61">SUM(B59:B60)</f>
        <v>0</v>
      </c>
      <c r="C61" s="6">
        <f t="shared" si="2"/>
        <v>1</v>
      </c>
      <c r="D61" s="6">
        <f t="shared" si="2"/>
        <v>0</v>
      </c>
      <c r="E61" s="6">
        <f t="shared" si="2"/>
        <v>1</v>
      </c>
      <c r="F61" s="6">
        <f t="shared" si="2"/>
        <v>0</v>
      </c>
      <c r="G61" s="6">
        <f t="shared" si="2"/>
        <v>0</v>
      </c>
      <c r="H61" s="6">
        <f t="shared" si="2"/>
        <v>0</v>
      </c>
      <c r="I61" s="6">
        <f>SUM(B61*6)+(C61*6)+(D61*6)+(E61)+(F61*2)+(G61*3)+(H61*2)</f>
        <v>7</v>
      </c>
      <c r="J61" s="6"/>
      <c r="K61" s="14"/>
    </row>
    <row r="62" spans="1:11" s="12" customFormat="1" ht="12">
      <c r="A62" s="5" t="s">
        <v>85</v>
      </c>
      <c r="B62" s="6">
        <f>F42</f>
        <v>4</v>
      </c>
      <c r="C62" s="6">
        <f>H47</f>
        <v>2</v>
      </c>
      <c r="D62" s="6">
        <f>SUM(F74)+(F79)+(F83)</f>
        <v>0</v>
      </c>
      <c r="E62" s="6">
        <f>B67</f>
        <v>6</v>
      </c>
      <c r="F62" s="6">
        <v>0</v>
      </c>
      <c r="G62" s="6">
        <f>E67</f>
        <v>0</v>
      </c>
      <c r="H62" s="6">
        <v>0</v>
      </c>
      <c r="I62" s="6">
        <f>SUM(B62*6)+(C62*6)+(D62*6)+(E62)+(F62*2)+(G62*3)+(H62*2)</f>
        <v>42</v>
      </c>
      <c r="J62" s="6"/>
      <c r="K62" s="14"/>
    </row>
    <row r="63" spans="1:11" s="12" customFormat="1" ht="12">
      <c r="A63" s="5"/>
      <c r="B63" s="6"/>
      <c r="C63" s="6"/>
      <c r="D63" s="6"/>
      <c r="E63" s="6"/>
      <c r="F63" s="6"/>
      <c r="G63" s="6"/>
      <c r="H63" s="6"/>
      <c r="I63" s="6"/>
      <c r="J63" s="6"/>
      <c r="K63" s="14"/>
    </row>
    <row r="64" spans="1:11" s="12" customFormat="1" ht="12">
      <c r="A64" s="5" t="s">
        <v>62</v>
      </c>
      <c r="B64" s="6" t="s">
        <v>63</v>
      </c>
      <c r="C64" s="6" t="s">
        <v>64</v>
      </c>
      <c r="D64" s="6" t="s">
        <v>50</v>
      </c>
      <c r="E64" s="6" t="s">
        <v>105</v>
      </c>
      <c r="F64" s="6" t="s">
        <v>65</v>
      </c>
      <c r="G64" s="6" t="s">
        <v>50</v>
      </c>
      <c r="H64" s="6" t="s">
        <v>45</v>
      </c>
      <c r="I64" s="6" t="s">
        <v>61</v>
      </c>
      <c r="J64" s="19" t="s">
        <v>79</v>
      </c>
      <c r="K64" s="14"/>
    </row>
    <row r="65" spans="1:11" s="7" customFormat="1" ht="12.75">
      <c r="A65" s="12" t="s">
        <v>149</v>
      </c>
      <c r="B65" s="8">
        <v>1</v>
      </c>
      <c r="C65" s="8">
        <v>1</v>
      </c>
      <c r="D65" s="10">
        <f>SUM(B65/C65)</f>
        <v>1</v>
      </c>
      <c r="E65" s="20">
        <v>0</v>
      </c>
      <c r="F65" s="20">
        <v>0</v>
      </c>
      <c r="G65" s="10">
        <v>0</v>
      </c>
      <c r="H65" s="8">
        <v>0</v>
      </c>
      <c r="I65" s="8">
        <f>SUM(B65)+(E65*3)</f>
        <v>1</v>
      </c>
      <c r="J65" s="23"/>
      <c r="K65" s="8"/>
    </row>
    <row r="66" spans="1:11" s="5" customFormat="1" ht="12">
      <c r="A66" s="5" t="s">
        <v>8</v>
      </c>
      <c r="B66" s="6">
        <f>SUM(B65:B65)</f>
        <v>1</v>
      </c>
      <c r="C66" s="6">
        <f>SUM(C65:C65)</f>
        <v>1</v>
      </c>
      <c r="D66" s="17">
        <f>SUM(B66/C66)</f>
        <v>1</v>
      </c>
      <c r="E66" s="6">
        <f>SUM(E65:E65)</f>
        <v>0</v>
      </c>
      <c r="F66" s="6">
        <f>SUM(F65:F65)</f>
        <v>0</v>
      </c>
      <c r="G66" s="17">
        <v>0</v>
      </c>
      <c r="H66" s="6">
        <v>0</v>
      </c>
      <c r="I66" s="6">
        <f>SUM(B66)+(E66*3)</f>
        <v>1</v>
      </c>
      <c r="J66" s="19"/>
      <c r="K66" s="6"/>
    </row>
    <row r="67" spans="1:11" s="5" customFormat="1" ht="12">
      <c r="A67" s="5" t="s">
        <v>85</v>
      </c>
      <c r="B67" s="6">
        <v>6</v>
      </c>
      <c r="C67" s="6">
        <v>6</v>
      </c>
      <c r="D67" s="17">
        <f>SUM(B67/C67)</f>
        <v>1</v>
      </c>
      <c r="E67" s="24">
        <v>0</v>
      </c>
      <c r="F67" s="24">
        <v>1</v>
      </c>
      <c r="G67" s="17">
        <v>0</v>
      </c>
      <c r="H67" s="6">
        <v>0</v>
      </c>
      <c r="I67" s="6">
        <f>SUM(B67)+(E67*3)</f>
        <v>6</v>
      </c>
      <c r="J67" s="19" t="s">
        <v>151</v>
      </c>
      <c r="K67" s="6"/>
    </row>
    <row r="68" spans="2:11" s="5" customFormat="1" ht="12">
      <c r="B68" s="6"/>
      <c r="C68" s="6"/>
      <c r="D68" s="6"/>
      <c r="E68" s="6"/>
      <c r="F68" s="6"/>
      <c r="G68" s="6"/>
      <c r="H68" s="6"/>
      <c r="I68" s="6"/>
      <c r="J68" s="6"/>
      <c r="K68" s="6"/>
    </row>
    <row r="69" spans="1:11" s="5" customFormat="1" ht="12">
      <c r="A69" s="5" t="s">
        <v>80</v>
      </c>
      <c r="B69" s="6" t="s">
        <v>81</v>
      </c>
      <c r="C69" s="6" t="s">
        <v>44</v>
      </c>
      <c r="D69" s="6" t="s">
        <v>9</v>
      </c>
      <c r="E69" s="6" t="s">
        <v>45</v>
      </c>
      <c r="F69" s="6" t="s">
        <v>46</v>
      </c>
      <c r="G69" s="6"/>
      <c r="H69" s="6"/>
      <c r="I69" s="6"/>
      <c r="J69" s="6"/>
      <c r="K69" s="6"/>
    </row>
    <row r="70" spans="1:11" s="7" customFormat="1" ht="12.75">
      <c r="A70" s="7" t="s">
        <v>148</v>
      </c>
      <c r="B70" s="8">
        <v>2</v>
      </c>
      <c r="C70" s="8">
        <v>35</v>
      </c>
      <c r="D70" s="9">
        <f>SUM(C70)/(B70)</f>
        <v>17.5</v>
      </c>
      <c r="E70" s="8">
        <v>21</v>
      </c>
      <c r="F70" s="8">
        <v>0</v>
      </c>
      <c r="G70" s="8"/>
      <c r="H70" s="8"/>
      <c r="I70" s="8"/>
      <c r="J70" s="8"/>
      <c r="K70" s="8"/>
    </row>
    <row r="71" spans="1:11" s="7" customFormat="1" ht="12.75">
      <c r="A71" s="7" t="s">
        <v>142</v>
      </c>
      <c r="B71" s="8">
        <v>2</v>
      </c>
      <c r="C71" s="8">
        <v>28</v>
      </c>
      <c r="D71" s="9">
        <f>SUM(C71)/(B71)</f>
        <v>14</v>
      </c>
      <c r="E71" s="8">
        <v>18</v>
      </c>
      <c r="F71" s="8">
        <v>0</v>
      </c>
      <c r="G71" s="8"/>
      <c r="H71" s="8"/>
      <c r="I71" s="8"/>
      <c r="J71" s="8"/>
      <c r="K71" s="8"/>
    </row>
    <row r="72" spans="1:11" s="7" customFormat="1" ht="12.75">
      <c r="A72" s="7" t="s">
        <v>147</v>
      </c>
      <c r="B72" s="8">
        <v>1</v>
      </c>
      <c r="C72" s="8">
        <v>29</v>
      </c>
      <c r="D72" s="9">
        <f>SUM(C72)/(B72)</f>
        <v>29</v>
      </c>
      <c r="E72" s="8">
        <v>29</v>
      </c>
      <c r="F72" s="8">
        <v>0</v>
      </c>
      <c r="G72" s="8"/>
      <c r="H72" s="8"/>
      <c r="I72" s="8"/>
      <c r="J72" s="8"/>
      <c r="K72" s="8"/>
    </row>
    <row r="73" spans="1:11" s="12" customFormat="1" ht="12">
      <c r="A73" s="5" t="s">
        <v>8</v>
      </c>
      <c r="B73" s="6">
        <f>SUM(B70:B72)</f>
        <v>5</v>
      </c>
      <c r="C73" s="6">
        <f>SUM(C70:C72)</f>
        <v>92</v>
      </c>
      <c r="D73" s="15">
        <f>SUM(C73)/(B73)</f>
        <v>18.4</v>
      </c>
      <c r="E73" s="6">
        <v>29</v>
      </c>
      <c r="F73" s="6">
        <f>SUM(F70:F72)</f>
        <v>0</v>
      </c>
      <c r="G73" s="6"/>
      <c r="H73" s="6"/>
      <c r="I73" s="6"/>
      <c r="J73" s="6"/>
      <c r="K73" s="14"/>
    </row>
    <row r="74" spans="1:11" s="12" customFormat="1" ht="12">
      <c r="A74" s="5" t="s">
        <v>85</v>
      </c>
      <c r="B74" s="6">
        <v>1</v>
      </c>
      <c r="C74" s="6">
        <v>22</v>
      </c>
      <c r="D74" s="15">
        <f>SUM(C74)/(B74)</f>
        <v>22</v>
      </c>
      <c r="E74" s="6">
        <v>22</v>
      </c>
      <c r="F74" s="6">
        <v>0</v>
      </c>
      <c r="G74" s="6"/>
      <c r="H74" s="6"/>
      <c r="I74" s="6"/>
      <c r="J74" s="6"/>
      <c r="K74" s="14"/>
    </row>
    <row r="75" s="12" customFormat="1" ht="12">
      <c r="K75" s="14"/>
    </row>
    <row r="76" spans="1:11" s="12" customFormat="1" ht="12">
      <c r="A76" s="5" t="s">
        <v>68</v>
      </c>
      <c r="B76" s="6" t="s">
        <v>82</v>
      </c>
      <c r="C76" s="6" t="s">
        <v>44</v>
      </c>
      <c r="D76" s="6" t="s">
        <v>9</v>
      </c>
      <c r="E76" s="6" t="s">
        <v>45</v>
      </c>
      <c r="F76" s="6" t="s">
        <v>46</v>
      </c>
      <c r="K76" s="14"/>
    </row>
    <row r="77" spans="1:11" s="7" customFormat="1" ht="12.75">
      <c r="A77" s="7" t="s">
        <v>140</v>
      </c>
      <c r="B77" s="8">
        <v>1</v>
      </c>
      <c r="C77" s="8">
        <v>2</v>
      </c>
      <c r="D77" s="9">
        <f>SUM(C77)/(B77)</f>
        <v>2</v>
      </c>
      <c r="E77" s="8">
        <v>2</v>
      </c>
      <c r="F77" s="8">
        <v>0</v>
      </c>
      <c r="K77" s="8"/>
    </row>
    <row r="78" spans="1:11" s="5" customFormat="1" ht="12">
      <c r="A78" s="5" t="s">
        <v>8</v>
      </c>
      <c r="B78" s="6">
        <f>SUM(B77:B77)</f>
        <v>1</v>
      </c>
      <c r="C78" s="6">
        <f>SUM(C77:C77)</f>
        <v>2</v>
      </c>
      <c r="D78" s="15">
        <f>SUM(C78)/(B78)</f>
        <v>2</v>
      </c>
      <c r="E78" s="6">
        <v>2</v>
      </c>
      <c r="F78" s="6">
        <f>SUM(F77:F77)</f>
        <v>0</v>
      </c>
      <c r="K78" s="6"/>
    </row>
    <row r="79" spans="1:11" s="5" customFormat="1" ht="12">
      <c r="A79" s="5" t="s">
        <v>85</v>
      </c>
      <c r="B79" s="6">
        <v>3</v>
      </c>
      <c r="C79" s="6">
        <v>14</v>
      </c>
      <c r="D79" s="15">
        <f>SUM(C79)/(B79)</f>
        <v>4.666666666666667</v>
      </c>
      <c r="E79" s="6">
        <v>9</v>
      </c>
      <c r="F79" s="6">
        <v>0</v>
      </c>
      <c r="K79" s="6"/>
    </row>
    <row r="80" s="12" customFormat="1" ht="12">
      <c r="K80" s="14"/>
    </row>
    <row r="81" spans="1:11" s="12" customFormat="1" ht="12">
      <c r="A81" s="5" t="s">
        <v>69</v>
      </c>
      <c r="B81" s="6" t="s">
        <v>83</v>
      </c>
      <c r="C81" s="6" t="s">
        <v>44</v>
      </c>
      <c r="D81" s="6" t="s">
        <v>9</v>
      </c>
      <c r="E81" s="6" t="s">
        <v>45</v>
      </c>
      <c r="F81" s="6" t="s">
        <v>46</v>
      </c>
      <c r="K81" s="14"/>
    </row>
    <row r="82" spans="1:11" s="5" customFormat="1" ht="12">
      <c r="A82" s="5" t="s">
        <v>8</v>
      </c>
      <c r="B82" s="6">
        <v>0</v>
      </c>
      <c r="C82" s="6"/>
      <c r="D82" s="15"/>
      <c r="E82" s="6"/>
      <c r="F82" s="6"/>
      <c r="K82" s="6"/>
    </row>
    <row r="83" spans="1:11" s="5" customFormat="1" ht="12">
      <c r="A83" s="5" t="s">
        <v>85</v>
      </c>
      <c r="B83" s="6">
        <f>B25</f>
        <v>1</v>
      </c>
      <c r="C83" s="6">
        <v>4</v>
      </c>
      <c r="D83" s="15">
        <f>SUM(C83)/(B83)</f>
        <v>4</v>
      </c>
      <c r="E83" s="6">
        <v>4</v>
      </c>
      <c r="F83" s="6">
        <v>0</v>
      </c>
      <c r="K83" s="6"/>
    </row>
    <row r="84" s="12" customFormat="1" ht="12">
      <c r="K84" s="14"/>
    </row>
    <row r="85" spans="1:11" s="12" customFormat="1" ht="12">
      <c r="A85" s="5" t="s">
        <v>70</v>
      </c>
      <c r="B85" s="6" t="s">
        <v>84</v>
      </c>
      <c r="C85" s="6" t="s">
        <v>44</v>
      </c>
      <c r="D85" s="6" t="s">
        <v>9</v>
      </c>
      <c r="E85" s="6" t="s">
        <v>45</v>
      </c>
      <c r="F85" s="6"/>
      <c r="K85" s="14"/>
    </row>
    <row r="86" spans="1:11" s="7" customFormat="1" ht="12.75">
      <c r="A86" s="7" t="s">
        <v>150</v>
      </c>
      <c r="B86" s="8">
        <v>8</v>
      </c>
      <c r="C86" s="8">
        <v>313</v>
      </c>
      <c r="D86" s="9">
        <f>SUM(C86)/(B86)</f>
        <v>39.125</v>
      </c>
      <c r="E86" s="8">
        <v>57</v>
      </c>
      <c r="F86" s="8"/>
      <c r="K86" s="8"/>
    </row>
    <row r="87" spans="1:11" s="5" customFormat="1" ht="12">
      <c r="A87" s="5" t="s">
        <v>8</v>
      </c>
      <c r="B87" s="6">
        <f>SUM(B86:B86)</f>
        <v>8</v>
      </c>
      <c r="C87" s="6">
        <f>SUM(C86:C86)</f>
        <v>313</v>
      </c>
      <c r="D87" s="15">
        <f>SUM(C87)/(B87)</f>
        <v>39.125</v>
      </c>
      <c r="E87" s="6">
        <v>57</v>
      </c>
      <c r="F87" s="6"/>
      <c r="K87" s="6"/>
    </row>
    <row r="88" spans="1:11" s="5" customFormat="1" ht="12">
      <c r="A88" s="5" t="s">
        <v>85</v>
      </c>
      <c r="B88" s="6">
        <f>C26</f>
        <v>3</v>
      </c>
      <c r="C88" s="6">
        <f>C27</f>
        <v>103</v>
      </c>
      <c r="D88" s="15">
        <f>SUM(C88)/(B88)</f>
        <v>34.333333333333336</v>
      </c>
      <c r="E88" s="6">
        <v>44</v>
      </c>
      <c r="F88" s="6"/>
      <c r="K88" s="6"/>
    </row>
    <row r="89" s="5" customFormat="1" ht="12">
      <c r="K89" s="6"/>
    </row>
    <row r="90" spans="1:11" s="5" customFormat="1" ht="12">
      <c r="A90" s="5" t="s">
        <v>90</v>
      </c>
      <c r="K90" s="6"/>
    </row>
    <row r="91" spans="1:11" s="7" customFormat="1" ht="12.75">
      <c r="A91" s="7" t="s">
        <v>152</v>
      </c>
      <c r="K91" s="8"/>
    </row>
    <row r="92" spans="1:11" s="7" customFormat="1" ht="12.75">
      <c r="A92" s="7" t="s">
        <v>153</v>
      </c>
      <c r="K92" s="8"/>
    </row>
    <row r="93" spans="1:11" s="7" customFormat="1" ht="12.75">
      <c r="A93" s="7" t="s">
        <v>154</v>
      </c>
      <c r="K93" s="8"/>
    </row>
    <row r="94" spans="1:11" s="7" customFormat="1" ht="12.75">
      <c r="A94" s="7" t="s">
        <v>155</v>
      </c>
      <c r="K94" s="8"/>
    </row>
    <row r="95" spans="1:11" s="7" customFormat="1" ht="12.75">
      <c r="A95" s="7" t="s">
        <v>156</v>
      </c>
      <c r="K95" s="8"/>
    </row>
    <row r="96" spans="1:11" s="7" customFormat="1" ht="12.75">
      <c r="A96" s="7" t="s">
        <v>157</v>
      </c>
      <c r="K96" s="8"/>
    </row>
    <row r="97" spans="1:11" s="7" customFormat="1" ht="12.75">
      <c r="A97" s="7" t="s">
        <v>158</v>
      </c>
      <c r="K97" s="8"/>
    </row>
    <row r="98" s="12" customFormat="1" ht="12">
      <c r="K98" s="14"/>
    </row>
    <row r="99" spans="1:10" s="52" customFormat="1" ht="12.75">
      <c r="A99" s="29" t="s">
        <v>71</v>
      </c>
      <c r="B99" s="30" t="s">
        <v>72</v>
      </c>
      <c r="C99" s="30" t="s">
        <v>117</v>
      </c>
      <c r="D99" s="30" t="s">
        <v>73</v>
      </c>
      <c r="E99" s="30" t="s">
        <v>75</v>
      </c>
      <c r="F99" s="30" t="s">
        <v>74</v>
      </c>
      <c r="G99" s="30" t="s">
        <v>76</v>
      </c>
      <c r="H99" s="30" t="s">
        <v>77</v>
      </c>
      <c r="I99" s="30" t="s">
        <v>78</v>
      </c>
      <c r="J99" s="30" t="s">
        <v>99</v>
      </c>
    </row>
    <row r="100" spans="1:10" ht="12.75">
      <c r="A100" s="48" t="s">
        <v>142</v>
      </c>
      <c r="B100" s="8">
        <v>4</v>
      </c>
      <c r="C100" s="8">
        <v>6</v>
      </c>
      <c r="D100" s="8">
        <f aca="true" t="shared" si="3" ref="D100:D115">SUM(B100:C100)</f>
        <v>10</v>
      </c>
      <c r="E100" s="8">
        <v>0</v>
      </c>
      <c r="F100" s="8">
        <v>0</v>
      </c>
      <c r="G100" s="8">
        <v>0</v>
      </c>
      <c r="H100" s="8">
        <v>0</v>
      </c>
      <c r="I100" s="8">
        <v>1</v>
      </c>
      <c r="J100" s="8">
        <v>0</v>
      </c>
    </row>
    <row r="101" spans="1:10" ht="12.75">
      <c r="A101" s="48" t="s">
        <v>164</v>
      </c>
      <c r="B101" s="8">
        <v>2</v>
      </c>
      <c r="C101" s="8">
        <v>7</v>
      </c>
      <c r="D101" s="8">
        <f t="shared" si="3"/>
        <v>9</v>
      </c>
      <c r="E101" s="8">
        <v>1</v>
      </c>
      <c r="F101" s="8">
        <v>0</v>
      </c>
      <c r="G101" s="8">
        <v>0</v>
      </c>
      <c r="H101" s="8">
        <v>0</v>
      </c>
      <c r="I101" s="8">
        <v>0</v>
      </c>
      <c r="J101" s="8">
        <v>0</v>
      </c>
    </row>
    <row r="102" spans="1:10" ht="12.75">
      <c r="A102" s="48" t="s">
        <v>161</v>
      </c>
      <c r="B102" s="8">
        <v>4</v>
      </c>
      <c r="C102" s="8">
        <v>4</v>
      </c>
      <c r="D102" s="8">
        <f t="shared" si="3"/>
        <v>8</v>
      </c>
      <c r="E102" s="8">
        <v>0</v>
      </c>
      <c r="F102" s="8">
        <v>0</v>
      </c>
      <c r="G102" s="8">
        <v>1</v>
      </c>
      <c r="H102" s="8">
        <v>0</v>
      </c>
      <c r="I102" s="8">
        <v>0</v>
      </c>
      <c r="J102" s="8">
        <v>0</v>
      </c>
    </row>
    <row r="103" spans="1:10" ht="12.75">
      <c r="A103" s="48" t="s">
        <v>140</v>
      </c>
      <c r="B103" s="8">
        <v>3</v>
      </c>
      <c r="C103" s="8">
        <v>4</v>
      </c>
      <c r="D103" s="8">
        <f t="shared" si="3"/>
        <v>7</v>
      </c>
      <c r="E103" s="8">
        <v>0</v>
      </c>
      <c r="F103" s="8">
        <v>0</v>
      </c>
      <c r="G103" s="8">
        <v>0</v>
      </c>
      <c r="H103" s="8">
        <v>1</v>
      </c>
      <c r="I103" s="8">
        <v>0</v>
      </c>
      <c r="J103" s="8">
        <v>0</v>
      </c>
    </row>
    <row r="104" spans="1:10" ht="12.75">
      <c r="A104" s="48" t="s">
        <v>141</v>
      </c>
      <c r="B104" s="8">
        <v>0</v>
      </c>
      <c r="C104" s="8">
        <v>7</v>
      </c>
      <c r="D104" s="8">
        <f t="shared" si="3"/>
        <v>7</v>
      </c>
      <c r="E104" s="8">
        <v>0</v>
      </c>
      <c r="F104" s="8">
        <v>0</v>
      </c>
      <c r="G104" s="8">
        <v>0</v>
      </c>
      <c r="H104" s="8">
        <v>0</v>
      </c>
      <c r="I104" s="8">
        <v>0</v>
      </c>
      <c r="J104" s="8">
        <v>0</v>
      </c>
    </row>
    <row r="105" spans="1:10" ht="12.75">
      <c r="A105" s="48" t="s">
        <v>147</v>
      </c>
      <c r="B105" s="8">
        <v>4</v>
      </c>
      <c r="C105" s="8">
        <v>1</v>
      </c>
      <c r="D105" s="8">
        <f t="shared" si="3"/>
        <v>5</v>
      </c>
      <c r="E105" s="8">
        <v>0</v>
      </c>
      <c r="F105" s="8">
        <v>0</v>
      </c>
      <c r="G105" s="8">
        <v>0</v>
      </c>
      <c r="H105" s="8">
        <v>0</v>
      </c>
      <c r="I105" s="8">
        <v>0</v>
      </c>
      <c r="J105" s="8">
        <v>0</v>
      </c>
    </row>
    <row r="106" spans="1:10" ht="12.75">
      <c r="A106" s="48" t="s">
        <v>162</v>
      </c>
      <c r="B106" s="8">
        <v>1</v>
      </c>
      <c r="C106" s="8">
        <v>4</v>
      </c>
      <c r="D106" s="8">
        <f t="shared" si="3"/>
        <v>5</v>
      </c>
      <c r="E106" s="8">
        <v>0</v>
      </c>
      <c r="F106" s="8">
        <v>0</v>
      </c>
      <c r="G106" s="8">
        <v>0</v>
      </c>
      <c r="H106" s="8">
        <v>0</v>
      </c>
      <c r="I106" s="8">
        <v>0</v>
      </c>
      <c r="J106" s="8">
        <v>0</v>
      </c>
    </row>
    <row r="107" spans="1:10" ht="12.75">
      <c r="A107" s="48" t="s">
        <v>165</v>
      </c>
      <c r="B107" s="8">
        <v>1</v>
      </c>
      <c r="C107" s="8">
        <v>3</v>
      </c>
      <c r="D107" s="8">
        <f t="shared" si="3"/>
        <v>4</v>
      </c>
      <c r="E107" s="8">
        <v>0</v>
      </c>
      <c r="F107" s="8">
        <v>0</v>
      </c>
      <c r="G107" s="8">
        <v>0</v>
      </c>
      <c r="H107" s="8">
        <v>0</v>
      </c>
      <c r="I107" s="8">
        <v>0</v>
      </c>
      <c r="J107" s="8">
        <v>0</v>
      </c>
    </row>
    <row r="108" spans="1:10" ht="12.75">
      <c r="A108" s="48" t="s">
        <v>166</v>
      </c>
      <c r="B108" s="8">
        <v>0</v>
      </c>
      <c r="C108" s="8">
        <v>4</v>
      </c>
      <c r="D108" s="8">
        <f t="shared" si="3"/>
        <v>4</v>
      </c>
      <c r="E108" s="8">
        <v>0</v>
      </c>
      <c r="F108" s="8">
        <v>0</v>
      </c>
      <c r="G108" s="8">
        <v>0</v>
      </c>
      <c r="H108" s="8">
        <v>0</v>
      </c>
      <c r="I108" s="8">
        <v>0</v>
      </c>
      <c r="J108" s="8">
        <v>0</v>
      </c>
    </row>
    <row r="109" spans="1:10" ht="12.75">
      <c r="A109" s="48" t="s">
        <v>167</v>
      </c>
      <c r="B109" s="8">
        <v>0</v>
      </c>
      <c r="C109" s="8">
        <v>3</v>
      </c>
      <c r="D109" s="8">
        <f t="shared" si="3"/>
        <v>3</v>
      </c>
      <c r="E109" s="8">
        <v>0</v>
      </c>
      <c r="F109" s="8">
        <v>0.5</v>
      </c>
      <c r="G109" s="8">
        <v>0</v>
      </c>
      <c r="H109" s="8">
        <v>0</v>
      </c>
      <c r="I109" s="8">
        <v>0</v>
      </c>
      <c r="J109" s="8">
        <v>0</v>
      </c>
    </row>
    <row r="110" spans="1:10" ht="12.75">
      <c r="A110" s="48" t="s">
        <v>150</v>
      </c>
      <c r="B110" s="8">
        <v>0</v>
      </c>
      <c r="C110" s="8">
        <v>2</v>
      </c>
      <c r="D110" s="8">
        <f t="shared" si="3"/>
        <v>2</v>
      </c>
      <c r="E110" s="8">
        <v>0</v>
      </c>
      <c r="F110" s="8">
        <v>0</v>
      </c>
      <c r="G110" s="8">
        <v>0</v>
      </c>
      <c r="H110" s="8">
        <v>0</v>
      </c>
      <c r="I110" s="8">
        <v>0</v>
      </c>
      <c r="J110" s="8">
        <v>0</v>
      </c>
    </row>
    <row r="111" spans="1:10" ht="12.75">
      <c r="A111" s="48" t="s">
        <v>146</v>
      </c>
      <c r="B111" s="8">
        <v>1</v>
      </c>
      <c r="C111" s="8">
        <v>0</v>
      </c>
      <c r="D111" s="8">
        <f t="shared" si="3"/>
        <v>1</v>
      </c>
      <c r="E111" s="8">
        <v>0</v>
      </c>
      <c r="F111" s="8">
        <v>0</v>
      </c>
      <c r="G111" s="8">
        <v>0</v>
      </c>
      <c r="H111" s="8">
        <v>0</v>
      </c>
      <c r="I111" s="8">
        <v>0</v>
      </c>
      <c r="J111" s="8">
        <v>0</v>
      </c>
    </row>
    <row r="112" spans="1:10" ht="12.75">
      <c r="A112" s="48" t="s">
        <v>159</v>
      </c>
      <c r="B112" s="8">
        <v>0</v>
      </c>
      <c r="C112" s="8">
        <v>1</v>
      </c>
      <c r="D112" s="8">
        <f t="shared" si="3"/>
        <v>1</v>
      </c>
      <c r="E112" s="8">
        <v>0</v>
      </c>
      <c r="F112" s="8">
        <v>0</v>
      </c>
      <c r="G112" s="8">
        <v>0</v>
      </c>
      <c r="H112" s="8">
        <v>0</v>
      </c>
      <c r="I112" s="8">
        <v>0</v>
      </c>
      <c r="J112" s="8">
        <v>0</v>
      </c>
    </row>
    <row r="113" spans="1:10" ht="12.75">
      <c r="A113" s="48" t="s">
        <v>160</v>
      </c>
      <c r="B113" s="8">
        <v>0</v>
      </c>
      <c r="C113" s="8">
        <v>1</v>
      </c>
      <c r="D113" s="8">
        <f t="shared" si="3"/>
        <v>1</v>
      </c>
      <c r="E113" s="8">
        <v>0</v>
      </c>
      <c r="F113" s="8">
        <v>0</v>
      </c>
      <c r="G113" s="8">
        <v>0</v>
      </c>
      <c r="H113" s="8">
        <v>0</v>
      </c>
      <c r="I113" s="8">
        <v>0</v>
      </c>
      <c r="J113" s="8">
        <v>0</v>
      </c>
    </row>
    <row r="114" spans="1:10" ht="12.75">
      <c r="A114" s="48" t="s">
        <v>163</v>
      </c>
      <c r="B114" s="8">
        <v>0</v>
      </c>
      <c r="C114" s="8">
        <v>1</v>
      </c>
      <c r="D114" s="8">
        <f t="shared" si="3"/>
        <v>1</v>
      </c>
      <c r="E114" s="8">
        <v>0</v>
      </c>
      <c r="F114" s="8">
        <v>0</v>
      </c>
      <c r="G114" s="8">
        <v>0</v>
      </c>
      <c r="H114" s="8">
        <v>0</v>
      </c>
      <c r="I114" s="8">
        <v>0</v>
      </c>
      <c r="J114" s="8">
        <v>0</v>
      </c>
    </row>
    <row r="115" spans="1:10" ht="12.75">
      <c r="A115" s="48" t="s">
        <v>168</v>
      </c>
      <c r="B115" s="8">
        <v>0</v>
      </c>
      <c r="C115" s="8">
        <v>1</v>
      </c>
      <c r="D115" s="8">
        <f t="shared" si="3"/>
        <v>1</v>
      </c>
      <c r="E115" s="8">
        <v>0</v>
      </c>
      <c r="F115" s="8">
        <v>0.5</v>
      </c>
      <c r="G115" s="8">
        <v>0</v>
      </c>
      <c r="H115" s="8">
        <v>0</v>
      </c>
      <c r="I115" s="8">
        <v>0</v>
      </c>
      <c r="J115" s="8">
        <v>0</v>
      </c>
    </row>
    <row r="116" spans="1:10" s="52" customFormat="1" ht="12.75">
      <c r="A116" s="29" t="s">
        <v>8</v>
      </c>
      <c r="B116" s="30">
        <f aca="true" t="shared" si="4" ref="B116:J116">SUM(B100:B115)</f>
        <v>20</v>
      </c>
      <c r="C116" s="30">
        <f t="shared" si="4"/>
        <v>49</v>
      </c>
      <c r="D116" s="30">
        <f t="shared" si="4"/>
        <v>69</v>
      </c>
      <c r="E116" s="30">
        <f t="shared" si="4"/>
        <v>1</v>
      </c>
      <c r="F116" s="30">
        <f t="shared" si="4"/>
        <v>1</v>
      </c>
      <c r="G116" s="30">
        <f t="shared" si="4"/>
        <v>1</v>
      </c>
      <c r="H116" s="30">
        <f t="shared" si="4"/>
        <v>1</v>
      </c>
      <c r="I116" s="30">
        <f t="shared" si="4"/>
        <v>1</v>
      </c>
      <c r="J116" s="30">
        <f t="shared" si="4"/>
        <v>0</v>
      </c>
    </row>
  </sheetData>
  <sheetProtection/>
  <printOptions/>
  <pageMargins left="0.3" right="0.3" top="0.25" bottom="0.25" header="0.5" footer="0.5"/>
  <pageSetup horizontalDpi="300" verticalDpi="300" orientation="portrait" r:id="rId1"/>
  <rowBreaks count="1" manualBreakCount="1">
    <brk id="5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120"/>
  <sheetViews>
    <sheetView zoomScale="175" zoomScaleNormal="175" zoomScalePageLayoutView="0" workbookViewId="0" topLeftCell="A1">
      <selection activeCell="A2" sqref="A2"/>
    </sheetView>
  </sheetViews>
  <sheetFormatPr defaultColWidth="9.140625" defaultRowHeight="12.75"/>
  <cols>
    <col min="1" max="1" width="21.421875" style="0" customWidth="1"/>
    <col min="2" max="5" width="5.7109375" style="0" bestFit="1" customWidth="1"/>
    <col min="6" max="6" width="5.140625" style="0" bestFit="1" customWidth="1"/>
    <col min="7" max="7" width="5.7109375" style="0" bestFit="1" customWidth="1"/>
    <col min="8" max="8" width="6.00390625" style="0" bestFit="1" customWidth="1"/>
    <col min="9" max="9" width="3.7109375" style="0" bestFit="1" customWidth="1"/>
    <col min="10" max="10" width="4.00390625" style="0" customWidth="1"/>
    <col min="11" max="11" width="3.421875" style="1" bestFit="1" customWidth="1"/>
  </cols>
  <sheetData>
    <row r="1" spans="1:10" ht="18.75">
      <c r="A1" s="2" t="s">
        <v>123</v>
      </c>
      <c r="B1" s="3"/>
      <c r="C1" s="3"/>
      <c r="D1" s="3"/>
      <c r="E1" s="3"/>
      <c r="F1" s="3"/>
      <c r="G1" s="3"/>
      <c r="H1" s="3"/>
      <c r="I1" s="3"/>
      <c r="J1" s="3"/>
    </row>
    <row r="2" spans="2:11" s="12" customFormat="1" ht="12"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1" s="12" customFormat="1" ht="12">
      <c r="A3" s="5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120</v>
      </c>
      <c r="G3" s="6"/>
      <c r="H3" s="6" t="s">
        <v>8</v>
      </c>
      <c r="I3" s="6"/>
      <c r="J3" s="6"/>
      <c r="K3" s="14"/>
    </row>
    <row r="4" spans="1:10" ht="12.75">
      <c r="A4" t="s">
        <v>10</v>
      </c>
      <c r="B4" s="1">
        <v>0</v>
      </c>
      <c r="C4" s="1">
        <v>13</v>
      </c>
      <c r="D4" s="1">
        <v>7</v>
      </c>
      <c r="E4" s="1">
        <v>6</v>
      </c>
      <c r="F4" s="1">
        <v>0</v>
      </c>
      <c r="G4" s="1"/>
      <c r="H4" s="1">
        <f>SUM(B4:G4)</f>
        <v>26</v>
      </c>
      <c r="I4" s="25"/>
      <c r="J4" s="1"/>
    </row>
    <row r="5" spans="1:10" ht="12.75">
      <c r="A5" t="s">
        <v>124</v>
      </c>
      <c r="B5" s="1">
        <v>12</v>
      </c>
      <c r="C5" s="1">
        <v>0</v>
      </c>
      <c r="D5" s="1">
        <v>6</v>
      </c>
      <c r="E5" s="1">
        <v>8</v>
      </c>
      <c r="F5" s="1">
        <v>6</v>
      </c>
      <c r="G5" s="1"/>
      <c r="H5" s="1">
        <f>SUM(B5:G5)</f>
        <v>32</v>
      </c>
      <c r="I5" s="25"/>
      <c r="J5" s="1"/>
    </row>
    <row r="6" spans="2:11" s="12" customFormat="1" ht="12">
      <c r="B6" s="14"/>
      <c r="C6" s="14"/>
      <c r="D6" s="14"/>
      <c r="E6" s="14"/>
      <c r="F6" s="14"/>
      <c r="G6" s="14"/>
      <c r="H6" s="14"/>
      <c r="I6" s="14"/>
      <c r="J6" s="14"/>
      <c r="K6" s="14"/>
    </row>
    <row r="7" spans="1:11" s="12" customFormat="1" ht="12">
      <c r="A7" s="5" t="s">
        <v>86</v>
      </c>
      <c r="B7" s="6" t="s">
        <v>87</v>
      </c>
      <c r="C7" s="6" t="s">
        <v>125</v>
      </c>
      <c r="D7" s="6"/>
      <c r="E7" s="6"/>
      <c r="F7" s="6"/>
      <c r="G7" s="6"/>
      <c r="H7" s="6"/>
      <c r="I7" s="6"/>
      <c r="J7" s="6"/>
      <c r="K7" s="14"/>
    </row>
    <row r="8" spans="1:11" ht="12.75">
      <c r="A8" s="7" t="s">
        <v>16</v>
      </c>
      <c r="B8" s="8">
        <f>SUM(B9:B11)</f>
        <v>19</v>
      </c>
      <c r="C8" s="8">
        <f>SUM(C9:C11)</f>
        <v>10</v>
      </c>
      <c r="D8" s="8"/>
      <c r="E8" s="8"/>
      <c r="F8" s="8"/>
      <c r="G8" s="8"/>
      <c r="H8" s="8"/>
      <c r="I8" s="8"/>
      <c r="J8" s="8"/>
      <c r="K8" s="8"/>
    </row>
    <row r="9" spans="1:11" ht="12.75">
      <c r="A9" s="7" t="s">
        <v>17</v>
      </c>
      <c r="B9" s="8">
        <v>14</v>
      </c>
      <c r="C9" s="8">
        <v>7</v>
      </c>
      <c r="D9" s="8"/>
      <c r="E9" s="8"/>
      <c r="F9" s="8"/>
      <c r="G9" s="8"/>
      <c r="H9" s="8"/>
      <c r="I9" s="8"/>
      <c r="J9" s="8"/>
      <c r="K9" s="8"/>
    </row>
    <row r="10" spans="1:11" ht="12.75">
      <c r="A10" s="7" t="s">
        <v>18</v>
      </c>
      <c r="B10" s="8">
        <v>4</v>
      </c>
      <c r="C10" s="8">
        <v>3</v>
      </c>
      <c r="D10" s="8"/>
      <c r="E10" s="8"/>
      <c r="F10" s="8"/>
      <c r="G10" s="8"/>
      <c r="H10" s="8"/>
      <c r="I10" s="8"/>
      <c r="J10" s="8"/>
      <c r="K10" s="8"/>
    </row>
    <row r="11" spans="1:11" ht="12.75">
      <c r="A11" s="7" t="s">
        <v>19</v>
      </c>
      <c r="B11" s="8">
        <v>1</v>
      </c>
      <c r="C11" s="8">
        <v>0</v>
      </c>
      <c r="D11" s="8"/>
      <c r="E11" s="8"/>
      <c r="F11" s="8"/>
      <c r="G11" s="8"/>
      <c r="H11" s="8"/>
      <c r="I11" s="8"/>
      <c r="J11" s="8"/>
      <c r="K11" s="8"/>
    </row>
    <row r="12" spans="1:11" ht="12.75">
      <c r="A12" s="7" t="s">
        <v>20</v>
      </c>
      <c r="B12" s="8">
        <v>9</v>
      </c>
      <c r="C12" s="8">
        <v>8</v>
      </c>
      <c r="D12" s="8"/>
      <c r="E12" s="8"/>
      <c r="F12" s="8"/>
      <c r="G12" s="8"/>
      <c r="H12" s="8"/>
      <c r="I12" s="8"/>
      <c r="J12" s="8"/>
      <c r="K12" s="8"/>
    </row>
    <row r="13" spans="1:11" ht="12.75">
      <c r="A13" s="7" t="s">
        <v>21</v>
      </c>
      <c r="B13" s="8">
        <v>3</v>
      </c>
      <c r="C13" s="8">
        <v>2</v>
      </c>
      <c r="D13" s="8"/>
      <c r="E13" s="8"/>
      <c r="F13" s="8"/>
      <c r="G13" s="8"/>
      <c r="H13" s="8"/>
      <c r="I13" s="8"/>
      <c r="J13" s="8"/>
      <c r="K13" s="8"/>
    </row>
    <row r="14" spans="1:11" ht="12.75">
      <c r="A14" s="7" t="s">
        <v>22</v>
      </c>
      <c r="B14" s="10">
        <f>SUM(B13/B12)</f>
        <v>0.3333333333333333</v>
      </c>
      <c r="C14" s="10">
        <f>SUM(C13/C12)</f>
        <v>0.25</v>
      </c>
      <c r="D14" s="8"/>
      <c r="E14" s="8"/>
      <c r="F14" s="8"/>
      <c r="G14" s="8"/>
      <c r="H14" s="8"/>
      <c r="I14" s="8"/>
      <c r="J14" s="8"/>
      <c r="K14" s="8"/>
    </row>
    <row r="15" spans="1:11" ht="12.75">
      <c r="A15" s="7" t="s">
        <v>23</v>
      </c>
      <c r="B15" s="8">
        <v>4</v>
      </c>
      <c r="C15" s="8">
        <v>3</v>
      </c>
      <c r="D15" s="8"/>
      <c r="E15" s="8"/>
      <c r="F15" s="8"/>
      <c r="G15" s="8"/>
      <c r="H15" s="8"/>
      <c r="I15" s="8"/>
      <c r="J15" s="8"/>
      <c r="K15" s="8"/>
    </row>
    <row r="16" spans="1:11" ht="12.75">
      <c r="A16" s="7" t="s">
        <v>24</v>
      </c>
      <c r="B16" s="8">
        <v>3</v>
      </c>
      <c r="C16" s="8">
        <v>1</v>
      </c>
      <c r="D16" s="8"/>
      <c r="E16" s="8"/>
      <c r="F16" s="8"/>
      <c r="G16" s="8"/>
      <c r="H16" s="8"/>
      <c r="I16" s="8"/>
      <c r="J16" s="8"/>
      <c r="K16" s="8"/>
    </row>
    <row r="17" spans="1:11" ht="12.75">
      <c r="A17" s="7" t="s">
        <v>25</v>
      </c>
      <c r="B17" s="10">
        <f>SUM(B16)/(B15)</f>
        <v>0.75</v>
      </c>
      <c r="C17" s="10">
        <f>SUM(C16/C15)</f>
        <v>0.3333333333333333</v>
      </c>
      <c r="D17" s="8"/>
      <c r="E17" s="8"/>
      <c r="F17" s="8"/>
      <c r="G17" s="8"/>
      <c r="H17" s="8"/>
      <c r="I17" s="8"/>
      <c r="J17" s="8"/>
      <c r="K17" s="8"/>
    </row>
    <row r="18" spans="1:11" ht="12.75">
      <c r="A18" s="7" t="s">
        <v>26</v>
      </c>
      <c r="B18" s="8">
        <f>SUM(B19)+(B24)</f>
        <v>61</v>
      </c>
      <c r="C18" s="8">
        <f>SUM(C19)+(C24)</f>
        <v>43</v>
      </c>
      <c r="D18" s="8"/>
      <c r="E18" s="8"/>
      <c r="F18" s="8"/>
      <c r="G18" s="8"/>
      <c r="H18" s="8"/>
      <c r="I18" s="8"/>
      <c r="J18" s="8"/>
      <c r="K18" s="8"/>
    </row>
    <row r="19" spans="1:11" ht="12.75">
      <c r="A19" s="7" t="s">
        <v>27</v>
      </c>
      <c r="B19" s="8">
        <v>42</v>
      </c>
      <c r="C19" s="8">
        <v>28</v>
      </c>
      <c r="D19" s="8"/>
      <c r="E19" s="8"/>
      <c r="F19" s="8"/>
      <c r="G19" s="8"/>
      <c r="H19" s="8"/>
      <c r="I19" s="8"/>
      <c r="J19" s="8"/>
      <c r="K19" s="8"/>
    </row>
    <row r="20" spans="1:11" ht="12.75">
      <c r="A20" s="7" t="s">
        <v>28</v>
      </c>
      <c r="B20" s="8">
        <v>217</v>
      </c>
      <c r="C20" s="8">
        <v>163</v>
      </c>
      <c r="D20" s="8"/>
      <c r="E20" s="8"/>
      <c r="F20" s="8"/>
      <c r="G20" s="8"/>
      <c r="H20" s="8"/>
      <c r="I20" s="8"/>
      <c r="J20" s="8"/>
      <c r="K20" s="8"/>
    </row>
    <row r="21" spans="1:11" ht="12.75">
      <c r="A21" s="7" t="s">
        <v>29</v>
      </c>
      <c r="B21" s="8">
        <v>115</v>
      </c>
      <c r="C21" s="8">
        <v>69</v>
      </c>
      <c r="D21" s="8"/>
      <c r="E21" s="8"/>
      <c r="F21" s="8"/>
      <c r="G21" s="8"/>
      <c r="H21" s="8"/>
      <c r="I21" s="8"/>
      <c r="J21" s="8"/>
      <c r="K21" s="8"/>
    </row>
    <row r="22" spans="1:11" ht="12.75">
      <c r="A22" s="7" t="s">
        <v>30</v>
      </c>
      <c r="B22" s="8">
        <f>SUM(B20)+(B21)</f>
        <v>332</v>
      </c>
      <c r="C22" s="8">
        <f>SUM(C20)+(C21)</f>
        <v>232</v>
      </c>
      <c r="D22" s="8"/>
      <c r="E22" s="8"/>
      <c r="F22" s="8"/>
      <c r="G22" s="8"/>
      <c r="H22" s="8"/>
      <c r="I22" s="8"/>
      <c r="J22" s="8"/>
      <c r="K22" s="8"/>
    </row>
    <row r="23" spans="1:11" ht="12.75">
      <c r="A23" s="7" t="s">
        <v>31</v>
      </c>
      <c r="B23" s="8">
        <v>10</v>
      </c>
      <c r="C23" s="8">
        <v>7</v>
      </c>
      <c r="D23" s="8"/>
      <c r="E23" s="8"/>
      <c r="F23" s="8"/>
      <c r="G23" s="8"/>
      <c r="H23" s="8"/>
      <c r="I23" s="8"/>
      <c r="J23" s="8"/>
      <c r="K23" s="8"/>
    </row>
    <row r="24" spans="1:11" ht="12.75">
      <c r="A24" s="7" t="s">
        <v>32</v>
      </c>
      <c r="B24" s="8">
        <v>19</v>
      </c>
      <c r="C24" s="8">
        <v>15</v>
      </c>
      <c r="D24" s="8"/>
      <c r="E24" s="8"/>
      <c r="F24" s="8"/>
      <c r="G24" s="8"/>
      <c r="H24" s="8"/>
      <c r="I24" s="8"/>
      <c r="J24" s="8"/>
      <c r="K24" s="8"/>
    </row>
    <row r="25" spans="1:11" ht="12.75">
      <c r="A25" s="7" t="s">
        <v>33</v>
      </c>
      <c r="B25" s="8">
        <v>2</v>
      </c>
      <c r="C25" s="8">
        <v>0</v>
      </c>
      <c r="D25" s="8"/>
      <c r="E25" s="8"/>
      <c r="F25" s="8"/>
      <c r="G25" s="8"/>
      <c r="H25" s="8"/>
      <c r="I25" s="8"/>
      <c r="J25" s="8"/>
      <c r="K25" s="8"/>
    </row>
    <row r="26" spans="1:11" ht="12.75">
      <c r="A26" s="7" t="s">
        <v>34</v>
      </c>
      <c r="B26" s="8">
        <v>3</v>
      </c>
      <c r="C26" s="8">
        <v>3</v>
      </c>
      <c r="D26" s="8"/>
      <c r="E26" s="8"/>
      <c r="F26" s="8"/>
      <c r="G26" s="8"/>
      <c r="H26" s="8"/>
      <c r="I26" s="8"/>
      <c r="J26" s="8"/>
      <c r="K26" s="8"/>
    </row>
    <row r="27" spans="1:11" ht="12.75">
      <c r="A27" s="7" t="s">
        <v>35</v>
      </c>
      <c r="B27" s="8">
        <v>125</v>
      </c>
      <c r="C27" s="8">
        <v>61</v>
      </c>
      <c r="D27" s="8"/>
      <c r="E27" s="8"/>
      <c r="F27" s="8"/>
      <c r="G27" s="8"/>
      <c r="H27" s="8"/>
      <c r="I27" s="8"/>
      <c r="J27" s="8"/>
      <c r="K27" s="8"/>
    </row>
    <row r="28" spans="1:11" ht="12.75">
      <c r="A28" s="7" t="s">
        <v>36</v>
      </c>
      <c r="B28" s="9">
        <f>SUM(B27/B26)</f>
        <v>41.666666666666664</v>
      </c>
      <c r="C28" s="9">
        <f>SUM(C27/C26)</f>
        <v>20.333333333333332</v>
      </c>
      <c r="D28" s="9"/>
      <c r="E28" s="9"/>
      <c r="F28" s="9"/>
      <c r="G28" s="9"/>
      <c r="H28" s="9"/>
      <c r="I28" s="9"/>
      <c r="J28" s="9"/>
      <c r="K28" s="8"/>
    </row>
    <row r="29" spans="1:11" ht="12.75">
      <c r="A29" s="7" t="s">
        <v>37</v>
      </c>
      <c r="B29" s="8">
        <v>2</v>
      </c>
      <c r="C29" s="8">
        <v>1</v>
      </c>
      <c r="D29" s="8"/>
      <c r="E29" s="8"/>
      <c r="F29" s="8"/>
      <c r="G29" s="8"/>
      <c r="H29" s="8"/>
      <c r="I29" s="8"/>
      <c r="J29" s="8"/>
      <c r="K29" s="8"/>
    </row>
    <row r="30" spans="1:11" ht="12.75">
      <c r="A30" s="7" t="s">
        <v>38</v>
      </c>
      <c r="B30" s="8">
        <v>1</v>
      </c>
      <c r="C30" s="8">
        <v>1</v>
      </c>
      <c r="D30" s="8"/>
      <c r="E30" s="8"/>
      <c r="F30" s="8"/>
      <c r="G30" s="8"/>
      <c r="H30" s="8"/>
      <c r="I30" s="8"/>
      <c r="J30" s="8"/>
      <c r="K30" s="8"/>
    </row>
    <row r="31" spans="1:11" ht="12.75">
      <c r="A31" s="7" t="s">
        <v>39</v>
      </c>
      <c r="B31" s="8">
        <v>11</v>
      </c>
      <c r="C31" s="8">
        <v>14</v>
      </c>
      <c r="D31" s="8"/>
      <c r="E31" s="8"/>
      <c r="F31" s="8"/>
      <c r="G31" s="8"/>
      <c r="H31" s="8"/>
      <c r="I31" s="8"/>
      <c r="J31" s="8"/>
      <c r="K31" s="8"/>
    </row>
    <row r="32" spans="1:11" ht="12.75">
      <c r="A32" s="7" t="s">
        <v>40</v>
      </c>
      <c r="B32" s="8">
        <v>89</v>
      </c>
      <c r="C32" s="8">
        <v>111</v>
      </c>
      <c r="D32" s="8"/>
      <c r="E32" s="8"/>
      <c r="F32" s="8"/>
      <c r="G32" s="8"/>
      <c r="H32" s="8"/>
      <c r="I32" s="8"/>
      <c r="J32" s="8"/>
      <c r="K32" s="8"/>
    </row>
    <row r="33" spans="1:11" ht="12.75">
      <c r="A33" s="7" t="s">
        <v>41</v>
      </c>
      <c r="B33" s="56" t="s">
        <v>178</v>
      </c>
      <c r="C33" s="56" t="s">
        <v>179</v>
      </c>
      <c r="D33" s="11"/>
      <c r="E33" s="11"/>
      <c r="F33" s="11"/>
      <c r="G33" s="11"/>
      <c r="H33" s="11"/>
      <c r="I33" s="11"/>
      <c r="J33" s="11"/>
      <c r="K33" s="8"/>
    </row>
    <row r="34" spans="1:11" ht="12.75">
      <c r="A34" s="7" t="s">
        <v>89</v>
      </c>
      <c r="B34" s="8">
        <v>0</v>
      </c>
      <c r="C34" s="8">
        <v>0</v>
      </c>
      <c r="D34" s="8"/>
      <c r="E34" s="8"/>
      <c r="F34" s="8"/>
      <c r="G34" s="8"/>
      <c r="H34" s="8"/>
      <c r="I34" s="8"/>
      <c r="J34" s="8"/>
      <c r="K34" s="8"/>
    </row>
    <row r="35" spans="1:11" ht="12.75">
      <c r="A35" s="12"/>
      <c r="B35" s="14"/>
      <c r="C35" s="14"/>
      <c r="D35" s="14"/>
      <c r="E35" s="14"/>
      <c r="F35" s="14"/>
      <c r="G35" s="14"/>
      <c r="H35" s="14"/>
      <c r="I35" s="14"/>
      <c r="J35" s="14"/>
      <c r="K35" s="14"/>
    </row>
    <row r="36" spans="1:11" ht="12.75">
      <c r="A36" s="5" t="s">
        <v>42</v>
      </c>
      <c r="B36" s="6" t="s">
        <v>43</v>
      </c>
      <c r="C36" s="6" t="s">
        <v>44</v>
      </c>
      <c r="D36" s="6" t="s">
        <v>9</v>
      </c>
      <c r="E36" s="6" t="s">
        <v>45</v>
      </c>
      <c r="F36" s="6" t="s">
        <v>46</v>
      </c>
      <c r="G36" s="6"/>
      <c r="H36" s="6"/>
      <c r="I36" s="6"/>
      <c r="J36" s="6"/>
      <c r="K36" s="14"/>
    </row>
    <row r="37" spans="1:11" ht="12.75">
      <c r="A37" s="7" t="s">
        <v>140</v>
      </c>
      <c r="B37" s="8">
        <v>29</v>
      </c>
      <c r="C37" s="8">
        <v>162</v>
      </c>
      <c r="D37" s="9">
        <f aca="true" t="shared" si="0" ref="D37:D42">SUM(C37)/(B37)</f>
        <v>5.586206896551724</v>
      </c>
      <c r="E37" s="8">
        <v>16</v>
      </c>
      <c r="F37" s="8">
        <v>2</v>
      </c>
      <c r="G37" s="8"/>
      <c r="H37" s="8"/>
      <c r="I37" s="8"/>
      <c r="J37" s="8"/>
      <c r="K37" s="8"/>
    </row>
    <row r="38" spans="1:11" ht="12.75">
      <c r="A38" s="7" t="s">
        <v>142</v>
      </c>
      <c r="B38" s="8">
        <v>6</v>
      </c>
      <c r="C38" s="8">
        <v>57</v>
      </c>
      <c r="D38" s="9">
        <f t="shared" si="0"/>
        <v>9.5</v>
      </c>
      <c r="E38" s="1" t="s">
        <v>180</v>
      </c>
      <c r="F38" s="8">
        <v>1</v>
      </c>
      <c r="G38" s="8"/>
      <c r="H38" s="8"/>
      <c r="I38" s="8"/>
      <c r="J38" s="8"/>
      <c r="K38" s="8"/>
    </row>
    <row r="39" spans="1:11" ht="12.75">
      <c r="A39" s="7" t="s">
        <v>148</v>
      </c>
      <c r="B39" s="8">
        <v>1</v>
      </c>
      <c r="C39" s="8">
        <v>6</v>
      </c>
      <c r="D39" s="9">
        <f t="shared" si="0"/>
        <v>6</v>
      </c>
      <c r="E39" s="8">
        <v>6</v>
      </c>
      <c r="F39" s="8">
        <v>0</v>
      </c>
      <c r="G39" s="8"/>
      <c r="H39" s="8"/>
      <c r="I39" s="8"/>
      <c r="J39" s="8"/>
      <c r="K39" s="8"/>
    </row>
    <row r="40" spans="1:11" ht="12.75">
      <c r="A40" t="s">
        <v>143</v>
      </c>
      <c r="B40" s="8">
        <v>6</v>
      </c>
      <c r="C40" s="8">
        <v>-8</v>
      </c>
      <c r="D40" s="9">
        <f t="shared" si="0"/>
        <v>-1.3333333333333333</v>
      </c>
      <c r="E40" s="8">
        <v>9</v>
      </c>
      <c r="F40" s="8">
        <v>0</v>
      </c>
      <c r="G40" s="8"/>
      <c r="H40" s="8"/>
      <c r="I40" s="8"/>
      <c r="J40" s="8"/>
      <c r="K40" s="8"/>
    </row>
    <row r="41" spans="1:11" ht="12.75">
      <c r="A41" s="5" t="s">
        <v>8</v>
      </c>
      <c r="B41" s="6">
        <f>SUM(B37:B40)</f>
        <v>42</v>
      </c>
      <c r="C41" s="6">
        <f>SUM(C37:C40)</f>
        <v>217</v>
      </c>
      <c r="D41" s="15">
        <f t="shared" si="0"/>
        <v>5.166666666666667</v>
      </c>
      <c r="E41" s="6" t="s">
        <v>180</v>
      </c>
      <c r="F41" s="6">
        <f>SUM(F37:F40)</f>
        <v>3</v>
      </c>
      <c r="G41" s="6"/>
      <c r="H41" s="6"/>
      <c r="I41" s="6"/>
      <c r="J41" s="6"/>
      <c r="K41" s="6"/>
    </row>
    <row r="42" spans="1:11" ht="12.75">
      <c r="A42" s="5" t="s">
        <v>124</v>
      </c>
      <c r="B42" s="6">
        <f>C19</f>
        <v>28</v>
      </c>
      <c r="C42" s="6">
        <f>C20</f>
        <v>163</v>
      </c>
      <c r="D42" s="15">
        <f t="shared" si="0"/>
        <v>5.821428571428571</v>
      </c>
      <c r="E42" s="6">
        <v>35</v>
      </c>
      <c r="F42" s="6">
        <v>3</v>
      </c>
      <c r="G42" s="6"/>
      <c r="H42" s="6"/>
      <c r="I42" s="6"/>
      <c r="J42" s="6"/>
      <c r="K42" s="6"/>
    </row>
    <row r="43" spans="1:11" ht="12.75">
      <c r="A43" s="5"/>
      <c r="B43" s="6"/>
      <c r="C43" s="6"/>
      <c r="D43" s="6"/>
      <c r="E43" s="6"/>
      <c r="F43" s="6"/>
      <c r="G43" s="6"/>
      <c r="H43" s="6"/>
      <c r="I43" s="6"/>
      <c r="J43" s="6"/>
      <c r="K43" s="6"/>
    </row>
    <row r="44" spans="1:11" ht="12.75">
      <c r="A44" s="5" t="s">
        <v>47</v>
      </c>
      <c r="B44" s="6" t="s">
        <v>48</v>
      </c>
      <c r="C44" s="6" t="s">
        <v>43</v>
      </c>
      <c r="D44" s="6" t="s">
        <v>49</v>
      </c>
      <c r="E44" s="6" t="s">
        <v>50</v>
      </c>
      <c r="F44" s="6" t="s">
        <v>44</v>
      </c>
      <c r="G44" s="6" t="s">
        <v>51</v>
      </c>
      <c r="H44" s="6" t="s">
        <v>46</v>
      </c>
      <c r="I44" s="6" t="s">
        <v>45</v>
      </c>
      <c r="J44" s="6"/>
      <c r="K44" s="6"/>
    </row>
    <row r="45" spans="1:11" s="7" customFormat="1" ht="12.75">
      <c r="A45" s="7" t="s">
        <v>143</v>
      </c>
      <c r="B45" s="8">
        <v>10</v>
      </c>
      <c r="C45" s="8">
        <v>19</v>
      </c>
      <c r="D45" s="8">
        <v>2</v>
      </c>
      <c r="E45" s="10">
        <f>SUM(B45)/(C45)</f>
        <v>0.5263157894736842</v>
      </c>
      <c r="F45" s="8">
        <v>115</v>
      </c>
      <c r="G45" s="16">
        <f>SUM(F45)/(C45)</f>
        <v>6.052631578947368</v>
      </c>
      <c r="H45" s="8">
        <v>1</v>
      </c>
      <c r="I45" s="8">
        <v>40</v>
      </c>
      <c r="J45" s="8"/>
      <c r="K45" s="8"/>
    </row>
    <row r="46" spans="1:11" s="22" customFormat="1" ht="12.75">
      <c r="A46" s="5" t="s">
        <v>8</v>
      </c>
      <c r="B46" s="6">
        <f>SUM(B45:B45)</f>
        <v>10</v>
      </c>
      <c r="C46" s="6">
        <f>SUM(C45:C45)</f>
        <v>19</v>
      </c>
      <c r="D46" s="6">
        <f>SUM(D45:D45)</f>
        <v>2</v>
      </c>
      <c r="E46" s="17">
        <f>SUM(B46)/(C46)</f>
        <v>0.5263157894736842</v>
      </c>
      <c r="F46" s="6">
        <f>SUM(F45:F45)</f>
        <v>115</v>
      </c>
      <c r="G46" s="18">
        <f>SUM(F46)/(C46)</f>
        <v>6.052631578947368</v>
      </c>
      <c r="H46" s="6">
        <f>SUM(H45:H45)</f>
        <v>1</v>
      </c>
      <c r="I46" s="6">
        <v>40</v>
      </c>
      <c r="J46" s="6"/>
      <c r="K46" s="6"/>
    </row>
    <row r="47" spans="1:11" ht="12.75">
      <c r="A47" s="5" t="s">
        <v>124</v>
      </c>
      <c r="B47" s="6">
        <f>C23</f>
        <v>7</v>
      </c>
      <c r="C47" s="6">
        <f>C24</f>
        <v>15</v>
      </c>
      <c r="D47" s="6">
        <f>C25</f>
        <v>0</v>
      </c>
      <c r="E47" s="17">
        <f>SUM(B47)/(C47)</f>
        <v>0.4666666666666667</v>
      </c>
      <c r="F47" s="6">
        <f>C21</f>
        <v>69</v>
      </c>
      <c r="G47" s="18">
        <f>SUM(F47)/(C47)</f>
        <v>4.6</v>
      </c>
      <c r="H47" s="6">
        <v>1</v>
      </c>
      <c r="I47" s="6">
        <v>33</v>
      </c>
      <c r="J47" s="6"/>
      <c r="K47" s="6"/>
    </row>
    <row r="48" spans="1:11" ht="12.75">
      <c r="A48" s="5"/>
      <c r="B48" s="6"/>
      <c r="C48" s="6"/>
      <c r="D48" s="6"/>
      <c r="E48" s="6"/>
      <c r="F48" s="6"/>
      <c r="G48" s="6"/>
      <c r="H48" s="6"/>
      <c r="I48" s="6"/>
      <c r="J48" s="6"/>
      <c r="K48" s="6"/>
    </row>
    <row r="49" spans="1:11" s="7" customFormat="1" ht="12.75">
      <c r="A49" s="5" t="s">
        <v>52</v>
      </c>
      <c r="B49" s="6" t="s">
        <v>53</v>
      </c>
      <c r="C49" s="6" t="s">
        <v>44</v>
      </c>
      <c r="D49" s="6" t="s">
        <v>9</v>
      </c>
      <c r="E49" s="6" t="s">
        <v>45</v>
      </c>
      <c r="F49" s="6" t="s">
        <v>46</v>
      </c>
      <c r="G49" s="6"/>
      <c r="H49" s="6"/>
      <c r="I49" s="6"/>
      <c r="J49" s="6"/>
      <c r="K49" s="6"/>
    </row>
    <row r="50" spans="1:11" s="7" customFormat="1" ht="12.75">
      <c r="A50" s="7" t="s">
        <v>140</v>
      </c>
      <c r="B50" s="8">
        <v>3</v>
      </c>
      <c r="C50" s="8">
        <v>61</v>
      </c>
      <c r="D50" s="9">
        <f aca="true" t="shared" si="1" ref="D50:D57">SUM(C50)/(B50)</f>
        <v>20.333333333333332</v>
      </c>
      <c r="E50" s="8">
        <v>40</v>
      </c>
      <c r="F50" s="8">
        <v>0</v>
      </c>
      <c r="G50" s="8"/>
      <c r="H50" s="8"/>
      <c r="I50" s="8"/>
      <c r="J50" s="8"/>
      <c r="K50" s="8"/>
    </row>
    <row r="51" spans="1:11" s="7" customFormat="1" ht="12.75">
      <c r="A51" s="7" t="s">
        <v>147</v>
      </c>
      <c r="B51" s="8">
        <v>2</v>
      </c>
      <c r="C51" s="8">
        <v>9</v>
      </c>
      <c r="D51" s="9">
        <f t="shared" si="1"/>
        <v>4.5</v>
      </c>
      <c r="E51" s="8">
        <v>7</v>
      </c>
      <c r="F51" s="8">
        <v>0</v>
      </c>
      <c r="G51" s="8"/>
      <c r="H51" s="8"/>
      <c r="I51" s="8"/>
      <c r="J51" s="8"/>
      <c r="K51" s="8"/>
    </row>
    <row r="52" spans="1:11" s="7" customFormat="1" ht="12.75">
      <c r="A52" s="7" t="s">
        <v>148</v>
      </c>
      <c r="B52" s="8">
        <v>2</v>
      </c>
      <c r="C52" s="8">
        <v>7</v>
      </c>
      <c r="D52" s="9">
        <f>SUM(C52)/(B52)</f>
        <v>3.5</v>
      </c>
      <c r="E52" s="8">
        <v>4</v>
      </c>
      <c r="F52" s="8">
        <v>0</v>
      </c>
      <c r="G52" s="8"/>
      <c r="H52" s="8"/>
      <c r="I52" s="8"/>
      <c r="J52" s="8"/>
      <c r="K52" s="8"/>
    </row>
    <row r="53" spans="1:11" s="7" customFormat="1" ht="12.75">
      <c r="A53" s="7" t="s">
        <v>161</v>
      </c>
      <c r="B53" s="8">
        <v>1</v>
      </c>
      <c r="C53" s="8">
        <v>19</v>
      </c>
      <c r="D53" s="9">
        <f t="shared" si="1"/>
        <v>19</v>
      </c>
      <c r="E53" s="8" t="s">
        <v>180</v>
      </c>
      <c r="F53" s="8">
        <v>1</v>
      </c>
      <c r="G53" s="8"/>
      <c r="H53" s="8"/>
      <c r="I53" s="8"/>
      <c r="J53" s="8"/>
      <c r="K53" s="8"/>
    </row>
    <row r="54" spans="1:11" s="7" customFormat="1" ht="12.75">
      <c r="A54" s="7" t="s">
        <v>150</v>
      </c>
      <c r="B54" s="8">
        <v>1</v>
      </c>
      <c r="C54" s="8">
        <v>13</v>
      </c>
      <c r="D54" s="9">
        <f t="shared" si="1"/>
        <v>13</v>
      </c>
      <c r="E54" s="8">
        <v>13</v>
      </c>
      <c r="F54" s="8">
        <v>0</v>
      </c>
      <c r="G54" s="8"/>
      <c r="H54" s="8"/>
      <c r="I54" s="8"/>
      <c r="J54" s="8"/>
      <c r="K54" s="8"/>
    </row>
    <row r="55" spans="1:11" s="7" customFormat="1" ht="12.75">
      <c r="A55" s="7" t="s">
        <v>142</v>
      </c>
      <c r="B55" s="8">
        <v>1</v>
      </c>
      <c r="C55" s="8">
        <v>6</v>
      </c>
      <c r="D55" s="9">
        <f t="shared" si="1"/>
        <v>6</v>
      </c>
      <c r="E55" s="8">
        <v>6</v>
      </c>
      <c r="F55" s="8">
        <v>0</v>
      </c>
      <c r="G55" s="8"/>
      <c r="H55" s="8"/>
      <c r="I55" s="8"/>
      <c r="J55" s="8"/>
      <c r="K55" s="8"/>
    </row>
    <row r="56" spans="1:11" ht="12.75">
      <c r="A56" s="5" t="s">
        <v>8</v>
      </c>
      <c r="B56" s="6">
        <f>SUM(B50:B55)</f>
        <v>10</v>
      </c>
      <c r="C56" s="6">
        <f>SUM(C50:C55)</f>
        <v>115</v>
      </c>
      <c r="D56" s="15">
        <f t="shared" si="1"/>
        <v>11.5</v>
      </c>
      <c r="E56" s="6">
        <v>40</v>
      </c>
      <c r="F56" s="6">
        <f>SUM(F50:F55)</f>
        <v>1</v>
      </c>
      <c r="G56" s="6"/>
      <c r="H56" s="6"/>
      <c r="I56" s="6"/>
      <c r="J56" s="6"/>
      <c r="K56" s="14"/>
    </row>
    <row r="57" spans="1:11" ht="12.75">
      <c r="A57" s="5" t="s">
        <v>124</v>
      </c>
      <c r="B57" s="6">
        <f>C23</f>
        <v>7</v>
      </c>
      <c r="C57" s="6">
        <f>C21</f>
        <v>69</v>
      </c>
      <c r="D57" s="15">
        <f t="shared" si="1"/>
        <v>9.857142857142858</v>
      </c>
      <c r="E57" s="6">
        <v>33</v>
      </c>
      <c r="F57" s="6">
        <v>1</v>
      </c>
      <c r="G57" s="6"/>
      <c r="H57" s="6"/>
      <c r="I57" s="6"/>
      <c r="J57" s="6"/>
      <c r="K57" s="14"/>
    </row>
    <row r="58" spans="1:11" ht="12.75">
      <c r="A58" s="5"/>
      <c r="B58" s="6"/>
      <c r="C58" s="6"/>
      <c r="D58" s="15"/>
      <c r="E58" s="6"/>
      <c r="F58" s="6"/>
      <c r="G58" s="6"/>
      <c r="H58" s="6"/>
      <c r="I58" s="6"/>
      <c r="J58" s="6"/>
      <c r="K58" s="14"/>
    </row>
    <row r="59" spans="1:11" ht="12.75">
      <c r="A59" s="5"/>
      <c r="B59" s="6" t="s">
        <v>46</v>
      </c>
      <c r="C59" s="6" t="s">
        <v>46</v>
      </c>
      <c r="D59" s="6" t="s">
        <v>46</v>
      </c>
      <c r="E59" s="6"/>
      <c r="F59" s="6"/>
      <c r="G59" s="6"/>
      <c r="H59" s="6"/>
      <c r="I59" s="6"/>
      <c r="J59" s="6"/>
      <c r="K59" s="14"/>
    </row>
    <row r="60" spans="1:11" s="7" customFormat="1" ht="12.75">
      <c r="A60" s="5" t="s">
        <v>54</v>
      </c>
      <c r="B60" s="6" t="s">
        <v>55</v>
      </c>
      <c r="C60" s="6" t="s">
        <v>53</v>
      </c>
      <c r="D60" s="6" t="s">
        <v>56</v>
      </c>
      <c r="E60" s="6" t="s">
        <v>57</v>
      </c>
      <c r="F60" s="6" t="s">
        <v>58</v>
      </c>
      <c r="G60" s="6" t="s">
        <v>59</v>
      </c>
      <c r="H60" s="6" t="s">
        <v>60</v>
      </c>
      <c r="I60" s="6" t="s">
        <v>61</v>
      </c>
      <c r="J60" s="6"/>
      <c r="K60" s="14"/>
    </row>
    <row r="61" spans="1:11" s="7" customFormat="1" ht="12.75">
      <c r="A61" s="7" t="s">
        <v>140</v>
      </c>
      <c r="B61" s="8">
        <v>2</v>
      </c>
      <c r="C61" s="8">
        <v>0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  <c r="I61" s="8">
        <f aca="true" t="shared" si="2" ref="I61:I66">SUM(B61*6)+(C61*6)+(D61*6)+(E61)+(F61*2)+(G61*3)+(H61*2)</f>
        <v>12</v>
      </c>
      <c r="J61" s="8"/>
      <c r="K61" s="8"/>
    </row>
    <row r="62" spans="1:11" s="7" customFormat="1" ht="12.75">
      <c r="A62" t="s">
        <v>142</v>
      </c>
      <c r="B62" s="8">
        <v>1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  <c r="I62" s="8">
        <f t="shared" si="2"/>
        <v>6</v>
      </c>
      <c r="J62" s="8"/>
      <c r="K62" s="8"/>
    </row>
    <row r="63" spans="1:11" s="7" customFormat="1" ht="12.75">
      <c r="A63" t="s">
        <v>161</v>
      </c>
      <c r="B63" s="8">
        <v>0</v>
      </c>
      <c r="C63" s="8">
        <v>1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  <c r="I63" s="8">
        <f t="shared" si="2"/>
        <v>6</v>
      </c>
      <c r="J63" s="8"/>
      <c r="K63" s="8"/>
    </row>
    <row r="64" spans="1:11" s="7" customFormat="1" ht="12.75">
      <c r="A64" s="7" t="s">
        <v>149</v>
      </c>
      <c r="B64" s="8">
        <v>0</v>
      </c>
      <c r="C64" s="8">
        <v>0</v>
      </c>
      <c r="D64" s="8">
        <v>0</v>
      </c>
      <c r="E64" s="8">
        <v>2</v>
      </c>
      <c r="F64" s="8">
        <v>0</v>
      </c>
      <c r="G64" s="8">
        <v>0</v>
      </c>
      <c r="H64" s="8">
        <v>0</v>
      </c>
      <c r="I64" s="8">
        <f t="shared" si="2"/>
        <v>2</v>
      </c>
      <c r="J64" s="8"/>
      <c r="K64" s="8"/>
    </row>
    <row r="65" spans="1:11" s="12" customFormat="1" ht="12">
      <c r="A65" s="5" t="s">
        <v>8</v>
      </c>
      <c r="B65" s="6">
        <f aca="true" t="shared" si="3" ref="B65:H65">SUM(B61:B64)</f>
        <v>3</v>
      </c>
      <c r="C65" s="6">
        <f t="shared" si="3"/>
        <v>1</v>
      </c>
      <c r="D65" s="6">
        <f t="shared" si="3"/>
        <v>0</v>
      </c>
      <c r="E65" s="6">
        <f t="shared" si="3"/>
        <v>2</v>
      </c>
      <c r="F65" s="6">
        <f t="shared" si="3"/>
        <v>0</v>
      </c>
      <c r="G65" s="6">
        <f t="shared" si="3"/>
        <v>0</v>
      </c>
      <c r="H65" s="6">
        <f t="shared" si="3"/>
        <v>0</v>
      </c>
      <c r="I65" s="6">
        <f t="shared" si="2"/>
        <v>26</v>
      </c>
      <c r="J65" s="6"/>
      <c r="K65" s="14"/>
    </row>
    <row r="66" spans="1:11" s="12" customFormat="1" ht="12">
      <c r="A66" s="5" t="s">
        <v>124</v>
      </c>
      <c r="B66" s="6">
        <f>F42</f>
        <v>3</v>
      </c>
      <c r="C66" s="6">
        <f>H47</f>
        <v>1</v>
      </c>
      <c r="D66" s="6">
        <f>SUM(F78)+(F83)+(F87)</f>
        <v>1</v>
      </c>
      <c r="E66" s="6">
        <f>B71</f>
        <v>0</v>
      </c>
      <c r="F66" s="6">
        <v>1</v>
      </c>
      <c r="G66" s="6">
        <f>E71</f>
        <v>0</v>
      </c>
      <c r="H66" s="6">
        <v>0</v>
      </c>
      <c r="I66" s="6">
        <f t="shared" si="2"/>
        <v>32</v>
      </c>
      <c r="J66" s="6"/>
      <c r="K66" s="14"/>
    </row>
    <row r="67" spans="1:11" s="12" customFormat="1" ht="12">
      <c r="A67" s="5"/>
      <c r="B67" s="6"/>
      <c r="C67" s="6"/>
      <c r="D67" s="6"/>
      <c r="E67" s="6"/>
      <c r="F67" s="6"/>
      <c r="G67" s="6"/>
      <c r="H67" s="6"/>
      <c r="I67" s="6"/>
      <c r="J67" s="6"/>
      <c r="K67" s="14"/>
    </row>
    <row r="68" spans="1:11" s="7" customFormat="1" ht="12.75">
      <c r="A68" s="5" t="s">
        <v>62</v>
      </c>
      <c r="B68" s="6" t="s">
        <v>63</v>
      </c>
      <c r="C68" s="6" t="s">
        <v>64</v>
      </c>
      <c r="D68" s="6" t="s">
        <v>50</v>
      </c>
      <c r="E68" s="6" t="s">
        <v>105</v>
      </c>
      <c r="F68" s="6" t="s">
        <v>65</v>
      </c>
      <c r="G68" s="6" t="s">
        <v>50</v>
      </c>
      <c r="H68" s="6" t="s">
        <v>45</v>
      </c>
      <c r="I68" s="6" t="s">
        <v>61</v>
      </c>
      <c r="J68" s="19" t="s">
        <v>79</v>
      </c>
      <c r="K68" s="14"/>
    </row>
    <row r="69" spans="1:11" s="7" customFormat="1" ht="12.75">
      <c r="A69" s="7" t="s">
        <v>149</v>
      </c>
      <c r="B69" s="8">
        <v>2</v>
      </c>
      <c r="C69" s="8">
        <v>4</v>
      </c>
      <c r="D69" s="10">
        <f>SUM(B69/C69)</f>
        <v>0.5</v>
      </c>
      <c r="E69" s="20">
        <v>0</v>
      </c>
      <c r="F69" s="20">
        <v>0</v>
      </c>
      <c r="G69" s="10">
        <v>0</v>
      </c>
      <c r="H69" s="8">
        <v>0</v>
      </c>
      <c r="I69" s="8">
        <f>SUM(B69)+(E69*3)</f>
        <v>2</v>
      </c>
      <c r="J69" s="23"/>
      <c r="K69" s="8"/>
    </row>
    <row r="70" spans="1:11" s="5" customFormat="1" ht="12">
      <c r="A70" s="5" t="s">
        <v>8</v>
      </c>
      <c r="B70" s="6">
        <f>SUM(B69:B69)</f>
        <v>2</v>
      </c>
      <c r="C70" s="6">
        <f>SUM(C69:C69)</f>
        <v>4</v>
      </c>
      <c r="D70" s="17">
        <f>SUM(B70/C70)</f>
        <v>0.5</v>
      </c>
      <c r="E70" s="6">
        <f>SUM(E69:E69)</f>
        <v>0</v>
      </c>
      <c r="F70" s="6">
        <f>SUM(F69:F69)</f>
        <v>0</v>
      </c>
      <c r="G70" s="17">
        <v>0</v>
      </c>
      <c r="H70" s="6">
        <v>0</v>
      </c>
      <c r="I70" s="6">
        <f>SUM(B70)+(E70*3)</f>
        <v>2</v>
      </c>
      <c r="J70" s="19"/>
      <c r="K70" s="6"/>
    </row>
    <row r="71" spans="1:11" s="5" customFormat="1" ht="12">
      <c r="A71" s="5" t="s">
        <v>124</v>
      </c>
      <c r="B71" s="6">
        <v>0</v>
      </c>
      <c r="C71" s="6">
        <v>2</v>
      </c>
      <c r="D71" s="17">
        <f>SUM(B71/C71)</f>
        <v>0</v>
      </c>
      <c r="E71" s="24">
        <v>0</v>
      </c>
      <c r="F71" s="24">
        <v>0</v>
      </c>
      <c r="G71" s="17">
        <v>0</v>
      </c>
      <c r="H71" s="6">
        <v>0</v>
      </c>
      <c r="I71" s="6">
        <f>SUM(B71)+(E71*3)</f>
        <v>0</v>
      </c>
      <c r="J71" s="19"/>
      <c r="K71" s="6"/>
    </row>
    <row r="72" spans="2:11" s="5" customFormat="1" ht="12">
      <c r="B72" s="6"/>
      <c r="C72" s="6"/>
      <c r="D72" s="6"/>
      <c r="E72" s="6"/>
      <c r="F72" s="6"/>
      <c r="G72" s="6"/>
      <c r="H72" s="6"/>
      <c r="I72" s="6"/>
      <c r="J72" s="6"/>
      <c r="K72" s="6"/>
    </row>
    <row r="73" spans="1:11" s="7" customFormat="1" ht="12.75">
      <c r="A73" s="5" t="s">
        <v>80</v>
      </c>
      <c r="B73" s="6" t="s">
        <v>81</v>
      </c>
      <c r="C73" s="6" t="s">
        <v>44</v>
      </c>
      <c r="D73" s="6" t="s">
        <v>9</v>
      </c>
      <c r="E73" s="6" t="s">
        <v>45</v>
      </c>
      <c r="F73" s="6" t="s">
        <v>46</v>
      </c>
      <c r="G73" s="6"/>
      <c r="H73" s="6"/>
      <c r="I73" s="6"/>
      <c r="J73" s="6"/>
      <c r="K73" s="6"/>
    </row>
    <row r="74" spans="1:11" s="7" customFormat="1" ht="12.75">
      <c r="A74" s="7" t="s">
        <v>148</v>
      </c>
      <c r="B74" s="8">
        <v>3</v>
      </c>
      <c r="C74" s="8">
        <v>58</v>
      </c>
      <c r="D74" s="9">
        <f>SUM(C74)/(B74)</f>
        <v>19.333333333333332</v>
      </c>
      <c r="E74" s="8">
        <v>20</v>
      </c>
      <c r="F74" s="8">
        <v>0</v>
      </c>
      <c r="G74" s="8"/>
      <c r="H74" s="8"/>
      <c r="I74" s="8"/>
      <c r="J74" s="8"/>
      <c r="K74" s="8"/>
    </row>
    <row r="75" spans="1:11" s="7" customFormat="1" ht="12.75">
      <c r="A75" s="7" t="s">
        <v>147</v>
      </c>
      <c r="B75" s="8">
        <v>1</v>
      </c>
      <c r="C75" s="8">
        <v>24</v>
      </c>
      <c r="D75" s="9">
        <f>SUM(C75)/(B75)</f>
        <v>24</v>
      </c>
      <c r="E75" s="8">
        <v>24</v>
      </c>
      <c r="F75" s="8">
        <v>0</v>
      </c>
      <c r="G75" s="8"/>
      <c r="H75" s="8"/>
      <c r="I75" s="8"/>
      <c r="J75" s="8"/>
      <c r="K75" s="8"/>
    </row>
    <row r="76" spans="1:11" s="7" customFormat="1" ht="12.75">
      <c r="A76" s="7" t="s">
        <v>142</v>
      </c>
      <c r="B76" s="8">
        <v>1</v>
      </c>
      <c r="C76" s="8">
        <v>21</v>
      </c>
      <c r="D76" s="9">
        <f>SUM(C76)/(B76)</f>
        <v>21</v>
      </c>
      <c r="E76" s="8">
        <v>21</v>
      </c>
      <c r="F76" s="8">
        <v>0</v>
      </c>
      <c r="G76" s="8"/>
      <c r="H76" s="8"/>
      <c r="I76" s="8"/>
      <c r="J76" s="8"/>
      <c r="K76" s="8"/>
    </row>
    <row r="77" spans="1:11" ht="12.75">
      <c r="A77" s="5" t="s">
        <v>8</v>
      </c>
      <c r="B77" s="6">
        <f>SUM(B74:B76)</f>
        <v>5</v>
      </c>
      <c r="C77" s="6">
        <f>SUM(C74:C76)</f>
        <v>103</v>
      </c>
      <c r="D77" s="15">
        <f>SUM(C77)/(B77)</f>
        <v>20.6</v>
      </c>
      <c r="E77" s="6">
        <v>24</v>
      </c>
      <c r="F77" s="6">
        <f>SUM(F74:F76)</f>
        <v>0</v>
      </c>
      <c r="G77" s="6"/>
      <c r="H77" s="6"/>
      <c r="I77" s="6"/>
      <c r="J77" s="6"/>
      <c r="K77" s="14"/>
    </row>
    <row r="78" spans="1:11" ht="12.75">
      <c r="A78" s="5" t="s">
        <v>124</v>
      </c>
      <c r="B78" s="6">
        <v>3</v>
      </c>
      <c r="C78" s="6">
        <v>140</v>
      </c>
      <c r="D78" s="15">
        <f>SUM(C78)/(B78)</f>
        <v>46.666666666666664</v>
      </c>
      <c r="E78" s="6" t="s">
        <v>181</v>
      </c>
      <c r="F78" s="6">
        <v>1</v>
      </c>
      <c r="G78" s="6"/>
      <c r="H78" s="6"/>
      <c r="I78" s="6"/>
      <c r="J78" s="6"/>
      <c r="K78" s="14"/>
    </row>
    <row r="79" spans="1:11" ht="12.75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4"/>
    </row>
    <row r="80" spans="1:11" ht="12.75">
      <c r="A80" s="5" t="s">
        <v>68</v>
      </c>
      <c r="B80" s="6" t="s">
        <v>82</v>
      </c>
      <c r="C80" s="6" t="s">
        <v>44</v>
      </c>
      <c r="D80" s="6" t="s">
        <v>9</v>
      </c>
      <c r="E80" s="6" t="s">
        <v>45</v>
      </c>
      <c r="F80" s="6" t="s">
        <v>46</v>
      </c>
      <c r="G80" s="12"/>
      <c r="H80" s="12"/>
      <c r="I80" s="12"/>
      <c r="J80" s="12"/>
      <c r="K80" s="14"/>
    </row>
    <row r="81" spans="1:11" s="7" customFormat="1" ht="12.75">
      <c r="A81" s="7" t="s">
        <v>140</v>
      </c>
      <c r="B81" s="8">
        <v>1</v>
      </c>
      <c r="C81" s="8">
        <v>2</v>
      </c>
      <c r="D81" s="9">
        <f>SUM(C81)/(B81)</f>
        <v>2</v>
      </c>
      <c r="E81" s="8">
        <v>2</v>
      </c>
      <c r="F81" s="8">
        <v>0</v>
      </c>
      <c r="K81" s="8"/>
    </row>
    <row r="82" spans="1:11" ht="12.75">
      <c r="A82" s="5" t="s">
        <v>8</v>
      </c>
      <c r="B82" s="6">
        <f>SUM(B81:B81)</f>
        <v>1</v>
      </c>
      <c r="C82" s="6">
        <f>SUM(C81:C81)</f>
        <v>2</v>
      </c>
      <c r="D82" s="15">
        <f>SUM(C82)/(B82)</f>
        <v>2</v>
      </c>
      <c r="E82" s="6">
        <v>2</v>
      </c>
      <c r="F82" s="6">
        <f>SUM(F81:F81)</f>
        <v>0</v>
      </c>
      <c r="G82" s="5"/>
      <c r="H82" s="5"/>
      <c r="I82" s="5"/>
      <c r="J82" s="5"/>
      <c r="K82" s="6"/>
    </row>
    <row r="83" spans="1:11" ht="12.75">
      <c r="A83" s="5" t="s">
        <v>124</v>
      </c>
      <c r="B83" s="6">
        <v>2</v>
      </c>
      <c r="C83" s="6">
        <v>66</v>
      </c>
      <c r="D83" s="15">
        <f>SUM(C83)/(B83)</f>
        <v>33</v>
      </c>
      <c r="E83" s="6">
        <v>53</v>
      </c>
      <c r="F83" s="6">
        <v>0</v>
      </c>
      <c r="G83" s="5"/>
      <c r="H83" s="5"/>
      <c r="I83" s="5"/>
      <c r="J83" s="5"/>
      <c r="K83" s="6"/>
    </row>
    <row r="84" spans="1:11" s="7" customFormat="1" ht="12.75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4"/>
    </row>
    <row r="85" spans="1:11" s="7" customFormat="1" ht="12.75">
      <c r="A85" s="5" t="s">
        <v>69</v>
      </c>
      <c r="B85" s="6" t="s">
        <v>83</v>
      </c>
      <c r="C85" s="6" t="s">
        <v>44</v>
      </c>
      <c r="D85" s="6" t="s">
        <v>9</v>
      </c>
      <c r="E85" s="6" t="s">
        <v>45</v>
      </c>
      <c r="F85" s="6" t="s">
        <v>46</v>
      </c>
      <c r="G85" s="12"/>
      <c r="H85" s="12"/>
      <c r="I85" s="12"/>
      <c r="J85" s="12"/>
      <c r="K85" s="14"/>
    </row>
    <row r="86" spans="1:11" s="5" customFormat="1" ht="12">
      <c r="A86" s="5" t="s">
        <v>8</v>
      </c>
      <c r="B86" s="6">
        <v>0</v>
      </c>
      <c r="C86" s="6"/>
      <c r="D86" s="15"/>
      <c r="E86" s="6"/>
      <c r="F86" s="6"/>
      <c r="K86" s="6"/>
    </row>
    <row r="87" spans="1:11" s="5" customFormat="1" ht="12">
      <c r="A87" s="5" t="s">
        <v>124</v>
      </c>
      <c r="B87" s="6">
        <f>B25</f>
        <v>2</v>
      </c>
      <c r="C87" s="6">
        <v>52</v>
      </c>
      <c r="D87" s="15">
        <f>SUM(C87)/(B87)</f>
        <v>26</v>
      </c>
      <c r="E87" s="6">
        <v>52</v>
      </c>
      <c r="F87" s="6">
        <v>0</v>
      </c>
      <c r="K87" s="6"/>
    </row>
    <row r="88" spans="1:11" s="7" customFormat="1" ht="12.75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4"/>
    </row>
    <row r="89" spans="1:11" s="7" customFormat="1" ht="12.75">
      <c r="A89" s="5" t="s">
        <v>70</v>
      </c>
      <c r="B89" s="6" t="s">
        <v>84</v>
      </c>
      <c r="C89" s="6" t="s">
        <v>44</v>
      </c>
      <c r="D89" s="6" t="s">
        <v>9</v>
      </c>
      <c r="E89" s="6" t="s">
        <v>45</v>
      </c>
      <c r="F89" s="6"/>
      <c r="G89" s="12"/>
      <c r="H89" s="12"/>
      <c r="I89" s="12"/>
      <c r="J89" s="12"/>
      <c r="K89" s="14"/>
    </row>
    <row r="90" spans="1:11" s="7" customFormat="1" ht="12.75">
      <c r="A90" s="7" t="s">
        <v>150</v>
      </c>
      <c r="B90" s="8">
        <v>2</v>
      </c>
      <c r="C90" s="8">
        <v>74</v>
      </c>
      <c r="D90" s="9">
        <f>SUM(C90)/(B90)</f>
        <v>37</v>
      </c>
      <c r="E90" s="8">
        <v>39</v>
      </c>
      <c r="F90" s="8"/>
      <c r="K90" s="8"/>
    </row>
    <row r="91" spans="1:11" s="7" customFormat="1" ht="12.75">
      <c r="A91" s="7" t="s">
        <v>141</v>
      </c>
      <c r="B91" s="8">
        <v>1</v>
      </c>
      <c r="C91" s="8">
        <v>51</v>
      </c>
      <c r="D91" s="9">
        <f>SUM(C91)/(B91)</f>
        <v>51</v>
      </c>
      <c r="E91" s="8">
        <v>51</v>
      </c>
      <c r="F91" s="8"/>
      <c r="K91" s="8"/>
    </row>
    <row r="92" spans="1:11" s="7" customFormat="1" ht="12.75">
      <c r="A92" s="5" t="s">
        <v>8</v>
      </c>
      <c r="B92" s="6">
        <f>SUM(B90:B91)</f>
        <v>3</v>
      </c>
      <c r="C92" s="6">
        <f>SUM(C90:C91)</f>
        <v>125</v>
      </c>
      <c r="D92" s="15">
        <f>SUM(C92)/(B92)</f>
        <v>41.666666666666664</v>
      </c>
      <c r="E92" s="6">
        <v>51</v>
      </c>
      <c r="F92" s="6"/>
      <c r="G92" s="5"/>
      <c r="H92" s="5"/>
      <c r="I92" s="5"/>
      <c r="J92" s="5"/>
      <c r="K92" s="6"/>
    </row>
    <row r="93" spans="1:11" s="7" customFormat="1" ht="12.75">
      <c r="A93" s="5" t="s">
        <v>124</v>
      </c>
      <c r="B93" s="6">
        <f>C26</f>
        <v>3</v>
      </c>
      <c r="C93" s="6">
        <f>C27</f>
        <v>61</v>
      </c>
      <c r="D93" s="15">
        <f>SUM(C93)/(B93)</f>
        <v>20.333333333333332</v>
      </c>
      <c r="E93" s="6">
        <v>23</v>
      </c>
      <c r="F93" s="6"/>
      <c r="G93" s="5"/>
      <c r="H93" s="5"/>
      <c r="I93" s="5"/>
      <c r="J93" s="5"/>
      <c r="K93" s="6"/>
    </row>
    <row r="94" spans="1:11" s="7" customFormat="1" ht="12.75">
      <c r="A94" s="5"/>
      <c r="B94" s="5"/>
      <c r="C94" s="5"/>
      <c r="D94" s="5"/>
      <c r="E94" s="5"/>
      <c r="F94" s="5"/>
      <c r="G94" s="5"/>
      <c r="H94" s="5"/>
      <c r="I94" s="5"/>
      <c r="J94" s="5"/>
      <c r="K94" s="6"/>
    </row>
    <row r="95" spans="1:11" s="7" customFormat="1" ht="12.75">
      <c r="A95" s="5" t="s">
        <v>90</v>
      </c>
      <c r="B95" s="5"/>
      <c r="C95" s="5"/>
      <c r="D95" s="5"/>
      <c r="E95" s="5"/>
      <c r="F95" s="5"/>
      <c r="G95" s="5"/>
      <c r="H95" s="5"/>
      <c r="I95" s="5"/>
      <c r="J95" s="5"/>
      <c r="K95" s="6"/>
    </row>
    <row r="96" spans="1:11" s="7" customFormat="1" ht="12.75">
      <c r="A96" s="7" t="s">
        <v>169</v>
      </c>
      <c r="K96" s="8"/>
    </row>
    <row r="97" spans="1:11" s="58" customFormat="1" ht="12.75">
      <c r="A97" s="7" t="s">
        <v>170</v>
      </c>
      <c r="B97" s="7"/>
      <c r="C97" s="7"/>
      <c r="D97" s="7"/>
      <c r="E97" s="7"/>
      <c r="F97" s="7"/>
      <c r="G97" s="7"/>
      <c r="H97" s="7"/>
      <c r="I97" s="7"/>
      <c r="J97" s="7"/>
      <c r="K97" s="8"/>
    </row>
    <row r="98" spans="1:11" s="58" customFormat="1" ht="12.75">
      <c r="A98" s="7" t="s">
        <v>171</v>
      </c>
      <c r="B98" s="7"/>
      <c r="C98" s="7"/>
      <c r="D98" s="7"/>
      <c r="E98" s="7"/>
      <c r="F98" s="7"/>
      <c r="G98" s="7"/>
      <c r="H98" s="7"/>
      <c r="I98" s="7"/>
      <c r="J98" s="7"/>
      <c r="K98" s="8"/>
    </row>
    <row r="99" spans="1:11" s="58" customFormat="1" ht="12.75">
      <c r="A99" s="7" t="s">
        <v>172</v>
      </c>
      <c r="B99" s="7"/>
      <c r="C99" s="7"/>
      <c r="D99" s="7"/>
      <c r="E99" s="7"/>
      <c r="F99" s="7"/>
      <c r="G99" s="7"/>
      <c r="H99" s="7"/>
      <c r="I99" s="7"/>
      <c r="J99" s="7"/>
      <c r="K99" s="8"/>
    </row>
    <row r="100" spans="1:11" s="7" customFormat="1" ht="12.75">
      <c r="A100" s="7" t="s">
        <v>173</v>
      </c>
      <c r="K100" s="8"/>
    </row>
    <row r="101" spans="1:11" s="7" customFormat="1" ht="12.75">
      <c r="A101" s="7" t="s">
        <v>174</v>
      </c>
      <c r="K101" s="8"/>
    </row>
    <row r="102" spans="1:11" s="7" customFormat="1" ht="12.75">
      <c r="A102" s="7" t="s">
        <v>175</v>
      </c>
      <c r="K102" s="8"/>
    </row>
    <row r="103" spans="1:11" s="7" customFormat="1" ht="12.75">
      <c r="A103" s="7" t="s">
        <v>176</v>
      </c>
      <c r="K103" s="8"/>
    </row>
    <row r="104" spans="1:11" s="7" customFormat="1" ht="12.75">
      <c r="A104" s="7" t="s">
        <v>177</v>
      </c>
      <c r="K104" s="8"/>
    </row>
    <row r="106" spans="1:10" ht="12.75">
      <c r="A106" s="29" t="s">
        <v>71</v>
      </c>
      <c r="B106" s="30" t="s">
        <v>72</v>
      </c>
      <c r="C106" s="30" t="s">
        <v>117</v>
      </c>
      <c r="D106" s="30" t="s">
        <v>73</v>
      </c>
      <c r="E106" s="30" t="s">
        <v>75</v>
      </c>
      <c r="F106" s="30" t="s">
        <v>74</v>
      </c>
      <c r="G106" s="30" t="s">
        <v>76</v>
      </c>
      <c r="H106" s="30" t="s">
        <v>77</v>
      </c>
      <c r="I106" s="30" t="s">
        <v>78</v>
      </c>
      <c r="J106" s="30" t="s">
        <v>99</v>
      </c>
    </row>
    <row r="107" spans="1:10" ht="12.75">
      <c r="A107" s="59" t="s">
        <v>141</v>
      </c>
      <c r="B107" s="8">
        <v>5</v>
      </c>
      <c r="C107" s="8">
        <v>6</v>
      </c>
      <c r="D107" s="8">
        <f aca="true" t="shared" si="4" ref="D107:D119">SUM(B107:C107)</f>
        <v>11</v>
      </c>
      <c r="E107" s="8">
        <v>0</v>
      </c>
      <c r="F107" s="8">
        <v>0</v>
      </c>
      <c r="G107" s="8">
        <v>0</v>
      </c>
      <c r="H107" s="8">
        <v>0</v>
      </c>
      <c r="I107" s="8">
        <v>0</v>
      </c>
      <c r="J107" s="8">
        <v>0</v>
      </c>
    </row>
    <row r="108" spans="1:10" ht="12.75">
      <c r="A108" s="59" t="s">
        <v>162</v>
      </c>
      <c r="B108" s="8">
        <v>3</v>
      </c>
      <c r="C108" s="8">
        <v>5</v>
      </c>
      <c r="D108" s="8">
        <f t="shared" si="4"/>
        <v>8</v>
      </c>
      <c r="E108" s="8">
        <v>1</v>
      </c>
      <c r="F108" s="8">
        <v>0</v>
      </c>
      <c r="G108" s="8">
        <v>0</v>
      </c>
      <c r="H108" s="8">
        <v>0</v>
      </c>
      <c r="I108" s="8">
        <v>0</v>
      </c>
      <c r="J108" s="8">
        <v>0</v>
      </c>
    </row>
    <row r="109" spans="1:10" ht="12.75">
      <c r="A109" s="59" t="s">
        <v>147</v>
      </c>
      <c r="B109" s="8">
        <v>6</v>
      </c>
      <c r="C109" s="8">
        <v>1</v>
      </c>
      <c r="D109" s="8">
        <f t="shared" si="4"/>
        <v>7</v>
      </c>
      <c r="E109" s="8">
        <v>0</v>
      </c>
      <c r="F109" s="8">
        <v>0</v>
      </c>
      <c r="G109" s="8">
        <v>0</v>
      </c>
      <c r="H109" s="8">
        <v>1</v>
      </c>
      <c r="I109" s="8">
        <v>0</v>
      </c>
      <c r="J109" s="8">
        <v>0</v>
      </c>
    </row>
    <row r="110" spans="1:10" ht="12.75">
      <c r="A110" s="59" t="s">
        <v>142</v>
      </c>
      <c r="B110" s="8">
        <v>3</v>
      </c>
      <c r="C110" s="8">
        <v>2</v>
      </c>
      <c r="D110" s="8">
        <f t="shared" si="4"/>
        <v>5</v>
      </c>
      <c r="E110" s="8">
        <v>1</v>
      </c>
      <c r="F110" s="8">
        <v>0</v>
      </c>
      <c r="G110" s="8">
        <v>0</v>
      </c>
      <c r="H110" s="8">
        <v>0</v>
      </c>
      <c r="I110" s="8">
        <v>0</v>
      </c>
      <c r="J110" s="8">
        <v>0</v>
      </c>
    </row>
    <row r="111" spans="1:10" ht="12.75">
      <c r="A111" s="59" t="s">
        <v>140</v>
      </c>
      <c r="B111" s="8">
        <v>2</v>
      </c>
      <c r="C111" s="8">
        <v>3</v>
      </c>
      <c r="D111" s="8">
        <f t="shared" si="4"/>
        <v>5</v>
      </c>
      <c r="E111" s="8">
        <v>0</v>
      </c>
      <c r="F111" s="8">
        <v>0</v>
      </c>
      <c r="G111" s="8">
        <v>0</v>
      </c>
      <c r="H111" s="8">
        <v>0</v>
      </c>
      <c r="I111" s="8">
        <v>0</v>
      </c>
      <c r="J111" s="8">
        <v>0</v>
      </c>
    </row>
    <row r="112" spans="1:10" ht="12.75">
      <c r="A112" s="59" t="s">
        <v>165</v>
      </c>
      <c r="B112" s="8">
        <v>0</v>
      </c>
      <c r="C112" s="8">
        <v>5</v>
      </c>
      <c r="D112" s="8">
        <f t="shared" si="4"/>
        <v>5</v>
      </c>
      <c r="E112" s="8">
        <v>0</v>
      </c>
      <c r="F112" s="8">
        <v>0</v>
      </c>
      <c r="G112" s="8">
        <v>0</v>
      </c>
      <c r="H112" s="8">
        <v>0</v>
      </c>
      <c r="I112" s="8">
        <v>0</v>
      </c>
      <c r="J112" s="8">
        <v>0</v>
      </c>
    </row>
    <row r="113" spans="1:10" ht="12.75">
      <c r="A113" s="59" t="s">
        <v>161</v>
      </c>
      <c r="B113" s="8">
        <v>1</v>
      </c>
      <c r="C113" s="8">
        <v>3</v>
      </c>
      <c r="D113" s="8">
        <f t="shared" si="4"/>
        <v>4</v>
      </c>
      <c r="E113" s="8">
        <v>0</v>
      </c>
      <c r="F113" s="8">
        <v>0</v>
      </c>
      <c r="G113" s="8">
        <v>0</v>
      </c>
      <c r="H113" s="8">
        <v>0</v>
      </c>
      <c r="I113" s="8">
        <v>1</v>
      </c>
      <c r="J113" s="8">
        <v>0</v>
      </c>
    </row>
    <row r="114" spans="1:10" ht="12.75">
      <c r="A114" s="59" t="s">
        <v>168</v>
      </c>
      <c r="B114" s="8">
        <v>0</v>
      </c>
      <c r="C114" s="8">
        <v>4</v>
      </c>
      <c r="D114" s="8">
        <f t="shared" si="4"/>
        <v>4</v>
      </c>
      <c r="E114" s="8">
        <v>1</v>
      </c>
      <c r="F114" s="8">
        <v>0</v>
      </c>
      <c r="G114" s="8">
        <v>0</v>
      </c>
      <c r="H114" s="8">
        <v>0</v>
      </c>
      <c r="I114" s="8">
        <v>0</v>
      </c>
      <c r="J114" s="8">
        <v>0</v>
      </c>
    </row>
    <row r="115" spans="1:10" ht="12.75">
      <c r="A115" s="59" t="s">
        <v>166</v>
      </c>
      <c r="B115" s="8">
        <v>1</v>
      </c>
      <c r="C115" s="8">
        <v>2</v>
      </c>
      <c r="D115" s="8">
        <f t="shared" si="4"/>
        <v>3</v>
      </c>
      <c r="E115" s="8">
        <v>0</v>
      </c>
      <c r="F115" s="8">
        <v>1</v>
      </c>
      <c r="G115" s="8">
        <v>0</v>
      </c>
      <c r="H115" s="8">
        <v>0</v>
      </c>
      <c r="I115" s="8">
        <v>0</v>
      </c>
      <c r="J115" s="8">
        <v>0</v>
      </c>
    </row>
    <row r="116" spans="1:10" ht="12.75">
      <c r="A116" s="59" t="s">
        <v>150</v>
      </c>
      <c r="B116" s="8">
        <v>1</v>
      </c>
      <c r="C116" s="8">
        <v>0</v>
      </c>
      <c r="D116" s="8">
        <f t="shared" si="4"/>
        <v>1</v>
      </c>
      <c r="E116" s="8">
        <v>0</v>
      </c>
      <c r="F116" s="8">
        <v>0</v>
      </c>
      <c r="G116" s="8">
        <v>1</v>
      </c>
      <c r="H116" s="8">
        <v>0</v>
      </c>
      <c r="I116" s="8">
        <v>0</v>
      </c>
      <c r="J116" s="8">
        <v>0</v>
      </c>
    </row>
    <row r="117" spans="1:10" ht="12.75">
      <c r="A117" s="59" t="s">
        <v>160</v>
      </c>
      <c r="B117" s="8">
        <v>0</v>
      </c>
      <c r="C117" s="8">
        <v>1</v>
      </c>
      <c r="D117" s="8">
        <f t="shared" si="4"/>
        <v>1</v>
      </c>
      <c r="E117" s="8">
        <v>0</v>
      </c>
      <c r="F117" s="8">
        <v>0</v>
      </c>
      <c r="G117" s="8">
        <v>0</v>
      </c>
      <c r="H117" s="8">
        <v>0</v>
      </c>
      <c r="I117" s="8">
        <v>0</v>
      </c>
      <c r="J117" s="8">
        <v>0</v>
      </c>
    </row>
    <row r="118" spans="1:10" s="52" customFormat="1" ht="12.75">
      <c r="A118" s="59" t="s">
        <v>163</v>
      </c>
      <c r="B118" s="8">
        <v>0</v>
      </c>
      <c r="C118" s="8">
        <v>1</v>
      </c>
      <c r="D118" s="8">
        <f t="shared" si="4"/>
        <v>1</v>
      </c>
      <c r="E118" s="8">
        <v>0</v>
      </c>
      <c r="F118" s="8">
        <v>0</v>
      </c>
      <c r="G118" s="8">
        <v>0</v>
      </c>
      <c r="H118" s="8">
        <v>0</v>
      </c>
      <c r="I118" s="8">
        <v>0</v>
      </c>
      <c r="J118" s="8">
        <v>0</v>
      </c>
    </row>
    <row r="119" spans="1:10" ht="12.75">
      <c r="A119" s="59" t="s">
        <v>146</v>
      </c>
      <c r="B119" s="8">
        <v>0</v>
      </c>
      <c r="C119" s="8">
        <v>1</v>
      </c>
      <c r="D119" s="8">
        <f t="shared" si="4"/>
        <v>1</v>
      </c>
      <c r="E119" s="8">
        <v>0</v>
      </c>
      <c r="F119" s="8">
        <v>0</v>
      </c>
      <c r="G119" s="8">
        <v>0</v>
      </c>
      <c r="H119" s="8">
        <v>0</v>
      </c>
      <c r="I119" s="8">
        <v>0</v>
      </c>
      <c r="J119" s="8">
        <v>0</v>
      </c>
    </row>
    <row r="120" spans="1:10" ht="12.75">
      <c r="A120" s="29" t="s">
        <v>8</v>
      </c>
      <c r="B120" s="30">
        <f aca="true" t="shared" si="5" ref="B120:J120">SUM(B107:B119)</f>
        <v>22</v>
      </c>
      <c r="C120" s="30">
        <f t="shared" si="5"/>
        <v>34</v>
      </c>
      <c r="D120" s="30">
        <f t="shared" si="5"/>
        <v>56</v>
      </c>
      <c r="E120" s="30">
        <f t="shared" si="5"/>
        <v>3</v>
      </c>
      <c r="F120" s="30">
        <f t="shared" si="5"/>
        <v>1</v>
      </c>
      <c r="G120" s="30">
        <f t="shared" si="5"/>
        <v>1</v>
      </c>
      <c r="H120" s="30">
        <f t="shared" si="5"/>
        <v>1</v>
      </c>
      <c r="I120" s="30">
        <f t="shared" si="5"/>
        <v>1</v>
      </c>
      <c r="J120" s="30">
        <f t="shared" si="5"/>
        <v>0</v>
      </c>
    </row>
  </sheetData>
  <sheetProtection/>
  <printOptions/>
  <pageMargins left="0.3" right="0.3" top="0.25" bottom="0.25" header="0.5" footer="0.5"/>
  <pageSetup horizontalDpi="600" verticalDpi="600" orientation="portrait" r:id="rId1"/>
  <rowBreaks count="1" manualBreakCount="1">
    <brk id="105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K117"/>
  <sheetViews>
    <sheetView zoomScale="175" zoomScaleNormal="175" zoomScalePageLayoutView="0" workbookViewId="0" topLeftCell="A1">
      <selection activeCell="A2" sqref="A2"/>
    </sheetView>
  </sheetViews>
  <sheetFormatPr defaultColWidth="9.140625" defaultRowHeight="12.75"/>
  <cols>
    <col min="1" max="1" width="21.421875" style="0" customWidth="1"/>
    <col min="2" max="5" width="5.7109375" style="0" bestFit="1" customWidth="1"/>
    <col min="6" max="6" width="5.140625" style="0" bestFit="1" customWidth="1"/>
    <col min="7" max="7" width="5.7109375" style="0" bestFit="1" customWidth="1"/>
    <col min="8" max="8" width="6.00390625" style="0" bestFit="1" customWidth="1"/>
    <col min="9" max="9" width="3.7109375" style="0" bestFit="1" customWidth="1"/>
    <col min="10" max="10" width="3.8515625" style="0" customWidth="1"/>
    <col min="11" max="11" width="3.28125" style="1" bestFit="1" customWidth="1"/>
  </cols>
  <sheetData>
    <row r="1" spans="1:10" ht="18.75">
      <c r="A1" s="2" t="s">
        <v>126</v>
      </c>
      <c r="B1" s="3"/>
      <c r="C1" s="3"/>
      <c r="D1" s="3"/>
      <c r="E1" s="3"/>
      <c r="F1" s="3"/>
      <c r="G1" s="3"/>
      <c r="H1" s="3"/>
      <c r="I1" s="3"/>
      <c r="J1" s="3"/>
    </row>
    <row r="2" spans="2:11" s="12" customFormat="1" ht="12"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1" s="12" customFormat="1" ht="12">
      <c r="A3" s="5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/>
      <c r="G3" s="6"/>
      <c r="H3" s="6" t="s">
        <v>8</v>
      </c>
      <c r="I3" s="6"/>
      <c r="J3" s="6"/>
      <c r="K3" s="14"/>
    </row>
    <row r="4" spans="1:10" ht="12.75">
      <c r="A4" t="s">
        <v>10</v>
      </c>
      <c r="B4" s="1">
        <v>6</v>
      </c>
      <c r="C4" s="1">
        <v>12</v>
      </c>
      <c r="D4" s="1">
        <v>14</v>
      </c>
      <c r="E4" s="1">
        <v>0</v>
      </c>
      <c r="F4" s="1"/>
      <c r="G4" s="1"/>
      <c r="H4" s="1">
        <f>SUM(B4:G4)</f>
        <v>32</v>
      </c>
      <c r="I4" s="25"/>
      <c r="J4" s="1"/>
    </row>
    <row r="5" spans="1:10" ht="12.75">
      <c r="A5" t="s">
        <v>128</v>
      </c>
      <c r="B5" s="1">
        <v>21</v>
      </c>
      <c r="C5" s="1">
        <v>0</v>
      </c>
      <c r="D5" s="1">
        <v>14</v>
      </c>
      <c r="E5" s="1">
        <v>0</v>
      </c>
      <c r="F5" s="1"/>
      <c r="G5" s="1"/>
      <c r="H5" s="1">
        <f>SUM(B5:G5)</f>
        <v>35</v>
      </c>
      <c r="I5" s="25"/>
      <c r="J5" s="1"/>
    </row>
    <row r="6" spans="2:11" s="12" customFormat="1" ht="12">
      <c r="B6" s="14"/>
      <c r="C6" s="14"/>
      <c r="D6" s="14"/>
      <c r="E6" s="14"/>
      <c r="F6" s="14"/>
      <c r="G6" s="14"/>
      <c r="H6" s="14"/>
      <c r="I6" s="14"/>
      <c r="J6" s="14"/>
      <c r="K6" s="14"/>
    </row>
    <row r="7" spans="1:11" s="12" customFormat="1" ht="12">
      <c r="A7" s="5" t="s">
        <v>86</v>
      </c>
      <c r="B7" s="6" t="s">
        <v>87</v>
      </c>
      <c r="C7" s="6" t="s">
        <v>127</v>
      </c>
      <c r="D7" s="6"/>
      <c r="E7" s="6"/>
      <c r="F7" s="6"/>
      <c r="G7" s="6"/>
      <c r="H7" s="6"/>
      <c r="I7" s="6"/>
      <c r="J7" s="6"/>
      <c r="K7" s="14"/>
    </row>
    <row r="8" spans="1:10" ht="12.75">
      <c r="A8" s="7" t="s">
        <v>16</v>
      </c>
      <c r="B8" s="8">
        <f>SUM(B9:B11)</f>
        <v>22</v>
      </c>
      <c r="C8" s="8">
        <f>SUM(C9:C11)</f>
        <v>17</v>
      </c>
      <c r="D8" s="8"/>
      <c r="E8" s="8"/>
      <c r="F8" s="8"/>
      <c r="G8" s="8"/>
      <c r="H8" s="8"/>
      <c r="I8" s="8"/>
      <c r="J8" s="8"/>
    </row>
    <row r="9" spans="1:10" ht="12.75">
      <c r="A9" s="7" t="s">
        <v>17</v>
      </c>
      <c r="B9" s="8">
        <v>18</v>
      </c>
      <c r="C9" s="8">
        <v>6</v>
      </c>
      <c r="D9" s="8"/>
      <c r="E9" s="8"/>
      <c r="F9" s="8"/>
      <c r="G9" s="8"/>
      <c r="H9" s="8"/>
      <c r="I9" s="8"/>
      <c r="J9" s="8"/>
    </row>
    <row r="10" spans="1:10" ht="12.75">
      <c r="A10" s="7" t="s">
        <v>18</v>
      </c>
      <c r="B10" s="8">
        <v>3</v>
      </c>
      <c r="C10" s="8">
        <v>11</v>
      </c>
      <c r="D10" s="8"/>
      <c r="E10" s="8"/>
      <c r="F10" s="8"/>
      <c r="G10" s="8"/>
      <c r="H10" s="8"/>
      <c r="I10" s="8"/>
      <c r="J10" s="8"/>
    </row>
    <row r="11" spans="1:10" ht="12.75">
      <c r="A11" s="7" t="s">
        <v>19</v>
      </c>
      <c r="B11" s="8">
        <v>1</v>
      </c>
      <c r="C11" s="8">
        <v>0</v>
      </c>
      <c r="D11" s="8"/>
      <c r="E11" s="8"/>
      <c r="F11" s="8"/>
      <c r="G11" s="8"/>
      <c r="H11" s="8"/>
      <c r="I11" s="8"/>
      <c r="J11" s="8"/>
    </row>
    <row r="12" spans="1:10" ht="12.75">
      <c r="A12" s="7" t="s">
        <v>20</v>
      </c>
      <c r="B12" s="8">
        <v>10</v>
      </c>
      <c r="C12" s="8">
        <v>13</v>
      </c>
      <c r="D12" s="8"/>
      <c r="E12" s="8"/>
      <c r="F12" s="8"/>
      <c r="G12" s="8"/>
      <c r="H12" s="8"/>
      <c r="I12" s="8"/>
      <c r="J12" s="8"/>
    </row>
    <row r="13" spans="1:10" ht="12.75">
      <c r="A13" s="7" t="s">
        <v>21</v>
      </c>
      <c r="B13" s="8">
        <v>4</v>
      </c>
      <c r="C13" s="8">
        <v>9</v>
      </c>
      <c r="D13" s="8"/>
      <c r="E13" s="8"/>
      <c r="F13" s="8"/>
      <c r="G13" s="8"/>
      <c r="H13" s="8"/>
      <c r="I13" s="8"/>
      <c r="J13" s="8"/>
    </row>
    <row r="14" spans="1:10" ht="12.75">
      <c r="A14" s="7" t="s">
        <v>22</v>
      </c>
      <c r="B14" s="10">
        <f>SUM(B13/B12)</f>
        <v>0.4</v>
      </c>
      <c r="C14" s="10">
        <f>SUM(C13/C12)</f>
        <v>0.6923076923076923</v>
      </c>
      <c r="D14" s="8"/>
      <c r="E14" s="8"/>
      <c r="F14" s="8"/>
      <c r="G14" s="8"/>
      <c r="H14" s="8"/>
      <c r="I14" s="8"/>
      <c r="J14" s="8"/>
    </row>
    <row r="15" spans="1:10" ht="12.75">
      <c r="A15" s="7" t="s">
        <v>23</v>
      </c>
      <c r="B15" s="8">
        <v>5</v>
      </c>
      <c r="C15" s="8">
        <v>1</v>
      </c>
      <c r="D15" s="8"/>
      <c r="E15" s="8"/>
      <c r="F15" s="8"/>
      <c r="G15" s="8"/>
      <c r="H15" s="8"/>
      <c r="I15" s="8"/>
      <c r="J15" s="8"/>
    </row>
    <row r="16" spans="1:10" ht="12.75">
      <c r="A16" s="7" t="s">
        <v>24</v>
      </c>
      <c r="B16" s="8">
        <v>4</v>
      </c>
      <c r="C16" s="8">
        <v>0</v>
      </c>
      <c r="D16" s="8"/>
      <c r="E16" s="8"/>
      <c r="F16" s="8"/>
      <c r="G16" s="8"/>
      <c r="H16" s="8"/>
      <c r="I16" s="8"/>
      <c r="J16" s="8"/>
    </row>
    <row r="17" spans="1:10" ht="12.75">
      <c r="A17" s="7" t="s">
        <v>25</v>
      </c>
      <c r="B17" s="10">
        <f>SUM(B16)/(B15)</f>
        <v>0.8</v>
      </c>
      <c r="C17" s="10">
        <f>SUM(C16)/(C15)</f>
        <v>0</v>
      </c>
      <c r="D17" s="8"/>
      <c r="E17" s="8"/>
      <c r="F17" s="8"/>
      <c r="G17" s="8"/>
      <c r="H17" s="8"/>
      <c r="I17" s="8"/>
      <c r="J17" s="8"/>
    </row>
    <row r="18" spans="1:10" ht="12.75">
      <c r="A18" s="7" t="s">
        <v>26</v>
      </c>
      <c r="B18" s="8">
        <f>SUM(B19)+(B24)</f>
        <v>64</v>
      </c>
      <c r="C18" s="8">
        <f>SUM(C19)+(C24)</f>
        <v>54</v>
      </c>
      <c r="D18" s="8"/>
      <c r="E18" s="8"/>
      <c r="F18" s="8"/>
      <c r="G18" s="8"/>
      <c r="H18" s="8"/>
      <c r="I18" s="8"/>
      <c r="J18" s="8"/>
    </row>
    <row r="19" spans="1:10" ht="12.75">
      <c r="A19" s="7" t="s">
        <v>27</v>
      </c>
      <c r="B19" s="8">
        <v>54</v>
      </c>
      <c r="C19" s="8">
        <v>29</v>
      </c>
      <c r="D19" s="8"/>
      <c r="E19" s="8"/>
      <c r="F19" s="8"/>
      <c r="G19" s="8"/>
      <c r="H19" s="8"/>
      <c r="I19" s="8"/>
      <c r="J19" s="8"/>
    </row>
    <row r="20" spans="1:10" ht="12.75">
      <c r="A20" s="7" t="s">
        <v>28</v>
      </c>
      <c r="B20" s="8">
        <v>441</v>
      </c>
      <c r="C20" s="8">
        <v>85</v>
      </c>
      <c r="D20" s="8"/>
      <c r="E20" s="8"/>
      <c r="F20" s="8"/>
      <c r="G20" s="8"/>
      <c r="H20" s="8"/>
      <c r="I20" s="8"/>
      <c r="J20" s="8"/>
    </row>
    <row r="21" spans="1:10" ht="12.75">
      <c r="A21" s="7" t="s">
        <v>29</v>
      </c>
      <c r="B21" s="8">
        <v>55</v>
      </c>
      <c r="C21" s="8">
        <v>241</v>
      </c>
      <c r="D21" s="8"/>
      <c r="E21" s="8"/>
      <c r="F21" s="8"/>
      <c r="G21" s="8"/>
      <c r="H21" s="8"/>
      <c r="I21" s="8"/>
      <c r="J21" s="8"/>
    </row>
    <row r="22" spans="1:10" ht="12.75">
      <c r="A22" s="7" t="s">
        <v>30</v>
      </c>
      <c r="B22" s="8">
        <f>SUM(B20)+(B21)</f>
        <v>496</v>
      </c>
      <c r="C22" s="8">
        <f>SUM(C20)+(C21)</f>
        <v>326</v>
      </c>
      <c r="D22" s="8"/>
      <c r="E22" s="8"/>
      <c r="F22" s="8"/>
      <c r="G22" s="8"/>
      <c r="H22" s="8"/>
      <c r="I22" s="8"/>
      <c r="J22" s="8"/>
    </row>
    <row r="23" spans="1:10" ht="12.75">
      <c r="A23" s="7" t="s">
        <v>31</v>
      </c>
      <c r="B23" s="8">
        <v>7</v>
      </c>
      <c r="C23" s="8">
        <v>14</v>
      </c>
      <c r="D23" s="8"/>
      <c r="E23" s="8"/>
      <c r="F23" s="8"/>
      <c r="G23" s="8"/>
      <c r="H23" s="8"/>
      <c r="I23" s="8"/>
      <c r="J23" s="8"/>
    </row>
    <row r="24" spans="1:10" ht="12.75">
      <c r="A24" s="7" t="s">
        <v>32</v>
      </c>
      <c r="B24" s="8">
        <v>10</v>
      </c>
      <c r="C24" s="8">
        <v>25</v>
      </c>
      <c r="D24" s="8"/>
      <c r="E24" s="8"/>
      <c r="F24" s="8"/>
      <c r="G24" s="8"/>
      <c r="H24" s="8"/>
      <c r="I24" s="8"/>
      <c r="J24" s="8"/>
    </row>
    <row r="25" spans="1:10" ht="12.75">
      <c r="A25" s="7" t="s">
        <v>33</v>
      </c>
      <c r="B25" s="8">
        <v>1</v>
      </c>
      <c r="C25" s="8">
        <v>0</v>
      </c>
      <c r="D25" s="8"/>
      <c r="E25" s="8"/>
      <c r="F25" s="8"/>
      <c r="G25" s="8"/>
      <c r="H25" s="8"/>
      <c r="I25" s="8"/>
      <c r="J25" s="8"/>
    </row>
    <row r="26" spans="1:10" ht="12.75">
      <c r="A26" s="7" t="s">
        <v>34</v>
      </c>
      <c r="B26" s="8">
        <v>0</v>
      </c>
      <c r="C26" s="8">
        <v>2</v>
      </c>
      <c r="D26" s="8"/>
      <c r="E26" s="8"/>
      <c r="F26" s="8"/>
      <c r="G26" s="8"/>
      <c r="H26" s="8"/>
      <c r="I26" s="8"/>
      <c r="J26" s="8"/>
    </row>
    <row r="27" spans="1:10" ht="12.75">
      <c r="A27" s="7" t="s">
        <v>35</v>
      </c>
      <c r="B27" s="8">
        <v>0</v>
      </c>
      <c r="C27" s="8">
        <v>64</v>
      </c>
      <c r="D27" s="8"/>
      <c r="E27" s="8"/>
      <c r="F27" s="8"/>
      <c r="G27" s="8"/>
      <c r="H27" s="8"/>
      <c r="I27" s="8"/>
      <c r="J27" s="8"/>
    </row>
    <row r="28" spans="1:10" ht="12.75">
      <c r="A28" s="7" t="s">
        <v>36</v>
      </c>
      <c r="B28" s="9">
        <v>0</v>
      </c>
      <c r="C28" s="9">
        <f>SUM(C27/C26)</f>
        <v>32</v>
      </c>
      <c r="D28" s="9"/>
      <c r="E28" s="9"/>
      <c r="F28" s="9"/>
      <c r="G28" s="9"/>
      <c r="H28" s="9"/>
      <c r="I28" s="9"/>
      <c r="J28" s="9"/>
    </row>
    <row r="29" spans="1:10" ht="12.75">
      <c r="A29" s="7" t="s">
        <v>37</v>
      </c>
      <c r="B29" s="8">
        <v>1</v>
      </c>
      <c r="C29" s="8">
        <v>2</v>
      </c>
      <c r="D29" s="8"/>
      <c r="E29" s="8"/>
      <c r="F29" s="8"/>
      <c r="G29" s="8"/>
      <c r="H29" s="8"/>
      <c r="I29" s="8"/>
      <c r="J29" s="8"/>
    </row>
    <row r="30" spans="1:10" ht="12.75">
      <c r="A30" s="7" t="s">
        <v>38</v>
      </c>
      <c r="B30" s="8">
        <v>1</v>
      </c>
      <c r="C30" s="8">
        <v>0</v>
      </c>
      <c r="D30" s="8"/>
      <c r="E30" s="8"/>
      <c r="F30" s="8"/>
      <c r="G30" s="8"/>
      <c r="H30" s="8"/>
      <c r="I30" s="8"/>
      <c r="J30" s="8"/>
    </row>
    <row r="31" spans="1:10" ht="12.75">
      <c r="A31" s="7" t="s">
        <v>39</v>
      </c>
      <c r="B31" s="8">
        <v>11</v>
      </c>
      <c r="C31" s="8">
        <v>6</v>
      </c>
      <c r="D31" s="8"/>
      <c r="E31" s="8"/>
      <c r="F31" s="8"/>
      <c r="G31" s="8"/>
      <c r="H31" s="8"/>
      <c r="I31" s="8"/>
      <c r="J31" s="8"/>
    </row>
    <row r="32" spans="1:10" ht="12.75">
      <c r="A32" s="7" t="s">
        <v>40</v>
      </c>
      <c r="B32" s="8">
        <v>90</v>
      </c>
      <c r="C32" s="8">
        <v>28</v>
      </c>
      <c r="D32" s="8"/>
      <c r="E32" s="8"/>
      <c r="F32" s="8"/>
      <c r="G32" s="8"/>
      <c r="H32" s="8"/>
      <c r="I32" s="8"/>
      <c r="J32" s="8"/>
    </row>
    <row r="33" spans="1:10" ht="12.75">
      <c r="A33" s="7" t="s">
        <v>41</v>
      </c>
      <c r="B33" s="56" t="s">
        <v>192</v>
      </c>
      <c r="C33" s="56" t="s">
        <v>193</v>
      </c>
      <c r="D33" s="11"/>
      <c r="E33" s="11"/>
      <c r="F33" s="11"/>
      <c r="G33" s="11"/>
      <c r="H33" s="11"/>
      <c r="I33" s="11"/>
      <c r="J33" s="11"/>
    </row>
    <row r="34" spans="1:10" ht="12.75">
      <c r="A34" s="7" t="s">
        <v>89</v>
      </c>
      <c r="B34" s="8">
        <v>32</v>
      </c>
      <c r="C34" s="8">
        <v>35</v>
      </c>
      <c r="D34" s="8"/>
      <c r="E34" s="8"/>
      <c r="F34" s="8"/>
      <c r="G34" s="8"/>
      <c r="H34" s="8"/>
      <c r="I34" s="8"/>
      <c r="J34" s="8"/>
    </row>
    <row r="35" spans="1:10" ht="12.75">
      <c r="A35" s="12"/>
      <c r="B35" s="14"/>
      <c r="C35" s="14"/>
      <c r="D35" s="14"/>
      <c r="E35" s="14"/>
      <c r="F35" s="14"/>
      <c r="G35" s="14"/>
      <c r="H35" s="14"/>
      <c r="I35" s="14"/>
      <c r="J35" s="14"/>
    </row>
    <row r="36" spans="1:11" ht="12.75">
      <c r="A36" s="5" t="s">
        <v>42</v>
      </c>
      <c r="B36" s="6" t="s">
        <v>43</v>
      </c>
      <c r="C36" s="6" t="s">
        <v>44</v>
      </c>
      <c r="D36" s="6" t="s">
        <v>9</v>
      </c>
      <c r="E36" s="6" t="s">
        <v>45</v>
      </c>
      <c r="F36" s="6" t="s">
        <v>46</v>
      </c>
      <c r="G36" s="6"/>
      <c r="H36" s="6"/>
      <c r="I36" s="6"/>
      <c r="J36" s="6"/>
      <c r="K36" s="14"/>
    </row>
    <row r="37" spans="1:11" ht="12.75">
      <c r="A37" s="7" t="s">
        <v>140</v>
      </c>
      <c r="B37" s="8">
        <v>34</v>
      </c>
      <c r="C37" s="8">
        <v>245</v>
      </c>
      <c r="D37" s="9">
        <f aca="true" t="shared" si="0" ref="D37:D42">SUM(C37)/(B37)</f>
        <v>7.205882352941177</v>
      </c>
      <c r="E37" s="8">
        <v>47</v>
      </c>
      <c r="F37" s="8">
        <v>0</v>
      </c>
      <c r="G37" s="8"/>
      <c r="H37" s="8"/>
      <c r="I37" s="8"/>
      <c r="J37" s="8"/>
      <c r="K37" s="8"/>
    </row>
    <row r="38" spans="1:11" ht="12.75">
      <c r="A38" s="7" t="s">
        <v>142</v>
      </c>
      <c r="B38" s="8">
        <v>10</v>
      </c>
      <c r="C38" s="8">
        <v>165</v>
      </c>
      <c r="D38" s="9">
        <f t="shared" si="0"/>
        <v>16.5</v>
      </c>
      <c r="E38" s="1" t="s">
        <v>194</v>
      </c>
      <c r="F38" s="8">
        <v>2</v>
      </c>
      <c r="G38" s="8"/>
      <c r="H38" s="8"/>
      <c r="I38" s="8"/>
      <c r="J38" s="8"/>
      <c r="K38" s="8"/>
    </row>
    <row r="39" spans="1:11" ht="12.75">
      <c r="A39" s="7" t="s">
        <v>141</v>
      </c>
      <c r="B39" s="8">
        <v>3</v>
      </c>
      <c r="C39" s="8">
        <v>26</v>
      </c>
      <c r="D39" s="9">
        <f t="shared" si="0"/>
        <v>8.666666666666666</v>
      </c>
      <c r="E39" s="8">
        <v>18</v>
      </c>
      <c r="F39" s="8">
        <v>0</v>
      </c>
      <c r="G39" s="8"/>
      <c r="H39" s="8"/>
      <c r="I39" s="8"/>
      <c r="J39" s="8"/>
      <c r="K39" s="8"/>
    </row>
    <row r="40" spans="1:11" ht="12.75">
      <c r="A40" t="s">
        <v>143</v>
      </c>
      <c r="B40" s="8">
        <v>7</v>
      </c>
      <c r="C40" s="8">
        <v>5</v>
      </c>
      <c r="D40" s="9">
        <f t="shared" si="0"/>
        <v>0.7142857142857143</v>
      </c>
      <c r="E40" s="8">
        <v>10</v>
      </c>
      <c r="F40" s="8">
        <v>2</v>
      </c>
      <c r="G40" s="8"/>
      <c r="H40" s="8"/>
      <c r="I40" s="8"/>
      <c r="J40" s="8"/>
      <c r="K40" s="8"/>
    </row>
    <row r="41" spans="1:11" ht="12.75">
      <c r="A41" s="5" t="s">
        <v>8</v>
      </c>
      <c r="B41" s="6">
        <f>SUM(B37:B40)</f>
        <v>54</v>
      </c>
      <c r="C41" s="6">
        <f>SUM(C37:C40)</f>
        <v>441</v>
      </c>
      <c r="D41" s="15">
        <f t="shared" si="0"/>
        <v>8.166666666666666</v>
      </c>
      <c r="E41" s="6" t="s">
        <v>194</v>
      </c>
      <c r="F41" s="6">
        <f>SUM(F37:F40)</f>
        <v>4</v>
      </c>
      <c r="G41" s="6"/>
      <c r="H41" s="6"/>
      <c r="I41" s="6"/>
      <c r="J41" s="6"/>
      <c r="K41" s="6"/>
    </row>
    <row r="42" spans="1:11" ht="12.75">
      <c r="A42" s="5" t="s">
        <v>128</v>
      </c>
      <c r="B42" s="6">
        <f>C19</f>
        <v>29</v>
      </c>
      <c r="C42" s="6">
        <f>C20</f>
        <v>85</v>
      </c>
      <c r="D42" s="15">
        <f t="shared" si="0"/>
        <v>2.9310344827586206</v>
      </c>
      <c r="E42" s="6" t="s">
        <v>195</v>
      </c>
      <c r="F42" s="6">
        <v>2</v>
      </c>
      <c r="G42" s="6"/>
      <c r="H42" s="6"/>
      <c r="I42" s="6"/>
      <c r="J42" s="6"/>
      <c r="K42" s="6"/>
    </row>
    <row r="43" spans="1:11" s="7" customFormat="1" ht="12.75">
      <c r="A43" s="5"/>
      <c r="B43" s="6"/>
      <c r="C43" s="6"/>
      <c r="D43" s="6"/>
      <c r="E43" s="6"/>
      <c r="F43" s="6"/>
      <c r="G43" s="6"/>
      <c r="H43" s="6"/>
      <c r="I43" s="6"/>
      <c r="J43" s="6"/>
      <c r="K43" s="6"/>
    </row>
    <row r="44" spans="1:11" s="7" customFormat="1" ht="12.75">
      <c r="A44" s="5" t="s">
        <v>47</v>
      </c>
      <c r="B44" s="6" t="s">
        <v>48</v>
      </c>
      <c r="C44" s="6" t="s">
        <v>43</v>
      </c>
      <c r="D44" s="6" t="s">
        <v>49</v>
      </c>
      <c r="E44" s="6" t="s">
        <v>50</v>
      </c>
      <c r="F44" s="6" t="s">
        <v>44</v>
      </c>
      <c r="G44" s="6" t="s">
        <v>51</v>
      </c>
      <c r="H44" s="6" t="s">
        <v>46</v>
      </c>
      <c r="I44" s="6" t="s">
        <v>45</v>
      </c>
      <c r="J44" s="6"/>
      <c r="K44" s="6"/>
    </row>
    <row r="45" spans="1:11" s="7" customFormat="1" ht="12.75">
      <c r="A45" s="7" t="s">
        <v>143</v>
      </c>
      <c r="B45" s="8">
        <v>7</v>
      </c>
      <c r="C45" s="8">
        <v>10</v>
      </c>
      <c r="D45" s="8">
        <v>1</v>
      </c>
      <c r="E45" s="10">
        <f>SUM(B45)/(C45)</f>
        <v>0.7</v>
      </c>
      <c r="F45" s="8">
        <v>55</v>
      </c>
      <c r="G45" s="16">
        <f>SUM(F45)/(C45)</f>
        <v>5.5</v>
      </c>
      <c r="H45" s="8">
        <v>1</v>
      </c>
      <c r="I45" s="8">
        <v>12</v>
      </c>
      <c r="J45" s="8"/>
      <c r="K45" s="8"/>
    </row>
    <row r="46" spans="1:11" ht="12.75">
      <c r="A46" s="5" t="s">
        <v>8</v>
      </c>
      <c r="B46" s="6">
        <f>SUM(B45:B45)</f>
        <v>7</v>
      </c>
      <c r="C46" s="6">
        <f>SUM(C45:C45)</f>
        <v>10</v>
      </c>
      <c r="D46" s="6">
        <f>SUM(D45:D45)</f>
        <v>1</v>
      </c>
      <c r="E46" s="17">
        <f>SUM(B46)/(C46)</f>
        <v>0.7</v>
      </c>
      <c r="F46" s="6">
        <f>SUM(F45:F45)</f>
        <v>55</v>
      </c>
      <c r="G46" s="18">
        <f>SUM(F46)/(C46)</f>
        <v>5.5</v>
      </c>
      <c r="H46" s="6">
        <f>SUM(H45:H45)</f>
        <v>1</v>
      </c>
      <c r="I46" s="6">
        <v>12</v>
      </c>
      <c r="J46" s="6"/>
      <c r="K46" s="6"/>
    </row>
    <row r="47" spans="1:11" ht="12.75">
      <c r="A47" s="5" t="s">
        <v>128</v>
      </c>
      <c r="B47" s="6">
        <f>C23</f>
        <v>14</v>
      </c>
      <c r="C47" s="6">
        <f>C24</f>
        <v>25</v>
      </c>
      <c r="D47" s="6">
        <f>C25</f>
        <v>0</v>
      </c>
      <c r="E47" s="17">
        <f>SUM(B47)/(C47)</f>
        <v>0.56</v>
      </c>
      <c r="F47" s="6">
        <f>C21</f>
        <v>241</v>
      </c>
      <c r="G47" s="18">
        <f>SUM(F47)/(C47)</f>
        <v>9.64</v>
      </c>
      <c r="H47" s="6">
        <v>2</v>
      </c>
      <c r="I47" s="6" t="s">
        <v>196</v>
      </c>
      <c r="J47" s="6"/>
      <c r="K47" s="6"/>
    </row>
    <row r="48" spans="1:11" s="7" customFormat="1" ht="12.75">
      <c r="A48" s="5"/>
      <c r="B48" s="6"/>
      <c r="C48" s="6"/>
      <c r="D48" s="6"/>
      <c r="E48" s="6"/>
      <c r="F48" s="6"/>
      <c r="G48" s="6"/>
      <c r="H48" s="6"/>
      <c r="I48" s="6"/>
      <c r="J48" s="6"/>
      <c r="K48" s="6"/>
    </row>
    <row r="49" spans="1:11" s="7" customFormat="1" ht="12.75">
      <c r="A49" s="5" t="s">
        <v>52</v>
      </c>
      <c r="B49" s="6" t="s">
        <v>53</v>
      </c>
      <c r="C49" s="6" t="s">
        <v>44</v>
      </c>
      <c r="D49" s="6" t="s">
        <v>9</v>
      </c>
      <c r="E49" s="6" t="s">
        <v>45</v>
      </c>
      <c r="F49" s="6" t="s">
        <v>46</v>
      </c>
      <c r="G49" s="6"/>
      <c r="H49" s="6"/>
      <c r="I49" s="6"/>
      <c r="J49" s="6"/>
      <c r="K49" s="6"/>
    </row>
    <row r="50" spans="1:11" s="7" customFormat="1" ht="12.75">
      <c r="A50" s="7" t="s">
        <v>150</v>
      </c>
      <c r="B50" s="8">
        <v>2</v>
      </c>
      <c r="C50" s="8">
        <v>21</v>
      </c>
      <c r="D50" s="9">
        <f aca="true" t="shared" si="1" ref="D50:D56">SUM(C50)/(B50)</f>
        <v>10.5</v>
      </c>
      <c r="E50" s="8">
        <v>12</v>
      </c>
      <c r="F50" s="8">
        <v>1</v>
      </c>
      <c r="G50" s="8"/>
      <c r="H50" s="8"/>
      <c r="I50" s="8"/>
      <c r="J50" s="8"/>
      <c r="K50" s="8"/>
    </row>
    <row r="51" spans="1:11" s="7" customFormat="1" ht="12.75">
      <c r="A51" s="7" t="s">
        <v>142</v>
      </c>
      <c r="B51" s="8">
        <v>2</v>
      </c>
      <c r="C51" s="8">
        <v>11</v>
      </c>
      <c r="D51" s="9">
        <f t="shared" si="1"/>
        <v>5.5</v>
      </c>
      <c r="E51" s="8">
        <v>8</v>
      </c>
      <c r="F51" s="8">
        <v>0</v>
      </c>
      <c r="G51" s="8"/>
      <c r="H51" s="8"/>
      <c r="I51" s="8"/>
      <c r="J51" s="8"/>
      <c r="K51" s="8"/>
    </row>
    <row r="52" spans="1:11" s="7" customFormat="1" ht="12.75">
      <c r="A52" s="7" t="s">
        <v>148</v>
      </c>
      <c r="B52" s="8">
        <v>1</v>
      </c>
      <c r="C52" s="8">
        <v>9</v>
      </c>
      <c r="D52" s="9">
        <f t="shared" si="1"/>
        <v>9</v>
      </c>
      <c r="E52" s="8">
        <v>9</v>
      </c>
      <c r="F52" s="8">
        <v>0</v>
      </c>
      <c r="G52" s="8"/>
      <c r="H52" s="8"/>
      <c r="I52" s="8"/>
      <c r="J52" s="8"/>
      <c r="K52" s="8"/>
    </row>
    <row r="53" spans="1:11" s="7" customFormat="1" ht="12.75">
      <c r="A53" s="7" t="s">
        <v>141</v>
      </c>
      <c r="B53" s="8">
        <v>1</v>
      </c>
      <c r="C53" s="8">
        <v>7</v>
      </c>
      <c r="D53" s="9">
        <f t="shared" si="1"/>
        <v>7</v>
      </c>
      <c r="E53" s="8">
        <v>7</v>
      </c>
      <c r="F53" s="8">
        <v>0</v>
      </c>
      <c r="G53" s="8"/>
      <c r="H53" s="8"/>
      <c r="I53" s="8"/>
      <c r="J53" s="8"/>
      <c r="K53" s="8"/>
    </row>
    <row r="54" spans="1:11" s="7" customFormat="1" ht="12.75">
      <c r="A54" s="7" t="s">
        <v>140</v>
      </c>
      <c r="B54" s="8">
        <v>1</v>
      </c>
      <c r="C54" s="8">
        <v>7</v>
      </c>
      <c r="D54" s="9">
        <f t="shared" si="1"/>
        <v>7</v>
      </c>
      <c r="E54" s="8">
        <v>7</v>
      </c>
      <c r="F54" s="8">
        <v>0</v>
      </c>
      <c r="G54" s="8"/>
      <c r="H54" s="8"/>
      <c r="I54" s="8"/>
      <c r="J54" s="8"/>
      <c r="K54" s="8"/>
    </row>
    <row r="55" spans="1:11" s="7" customFormat="1" ht="12.75">
      <c r="A55" s="5" t="s">
        <v>8</v>
      </c>
      <c r="B55" s="6">
        <f>SUM(B50:B54)</f>
        <v>7</v>
      </c>
      <c r="C55" s="6">
        <f>SUM(C50:C54)</f>
        <v>55</v>
      </c>
      <c r="D55" s="15">
        <f t="shared" si="1"/>
        <v>7.857142857142857</v>
      </c>
      <c r="E55" s="6">
        <v>12</v>
      </c>
      <c r="F55" s="6">
        <f>SUM(F50:F54)</f>
        <v>1</v>
      </c>
      <c r="G55" s="6"/>
      <c r="H55" s="6"/>
      <c r="I55" s="6"/>
      <c r="J55" s="6"/>
      <c r="K55" s="14"/>
    </row>
    <row r="56" spans="1:11" ht="12.75">
      <c r="A56" s="5" t="s">
        <v>128</v>
      </c>
      <c r="B56" s="6">
        <f>C23</f>
        <v>14</v>
      </c>
      <c r="C56" s="6">
        <f>C21</f>
        <v>241</v>
      </c>
      <c r="D56" s="15">
        <f t="shared" si="1"/>
        <v>17.214285714285715</v>
      </c>
      <c r="E56" s="6" t="s">
        <v>196</v>
      </c>
      <c r="F56" s="6">
        <v>2</v>
      </c>
      <c r="G56" s="6"/>
      <c r="H56" s="6"/>
      <c r="I56" s="6"/>
      <c r="J56" s="6"/>
      <c r="K56" s="14"/>
    </row>
    <row r="57" spans="1:11" ht="12.75">
      <c r="A57" s="5"/>
      <c r="B57" s="6"/>
      <c r="C57" s="6"/>
      <c r="D57" s="15"/>
      <c r="E57" s="6"/>
      <c r="F57" s="6"/>
      <c r="G57" s="6"/>
      <c r="H57" s="6"/>
      <c r="I57" s="6"/>
      <c r="J57" s="6"/>
      <c r="K57" s="14"/>
    </row>
    <row r="58" spans="1:11" s="7" customFormat="1" ht="12.75">
      <c r="A58" s="5"/>
      <c r="B58" s="6" t="s">
        <v>46</v>
      </c>
      <c r="C58" s="6" t="s">
        <v>46</v>
      </c>
      <c r="D58" s="6" t="s">
        <v>46</v>
      </c>
      <c r="E58" s="6"/>
      <c r="F58" s="6"/>
      <c r="G58" s="6"/>
      <c r="H58" s="6"/>
      <c r="I58" s="6"/>
      <c r="J58" s="6"/>
      <c r="K58" s="14"/>
    </row>
    <row r="59" spans="1:11" ht="12.75">
      <c r="A59" s="5" t="s">
        <v>54</v>
      </c>
      <c r="B59" s="6" t="s">
        <v>55</v>
      </c>
      <c r="C59" s="6" t="s">
        <v>53</v>
      </c>
      <c r="D59" s="6" t="s">
        <v>56</v>
      </c>
      <c r="E59" s="6" t="s">
        <v>57</v>
      </c>
      <c r="F59" s="6" t="s">
        <v>58</v>
      </c>
      <c r="G59" s="6" t="s">
        <v>59</v>
      </c>
      <c r="H59" s="6" t="s">
        <v>60</v>
      </c>
      <c r="I59" s="6" t="s">
        <v>61</v>
      </c>
      <c r="J59" s="6"/>
      <c r="K59" s="14"/>
    </row>
    <row r="60" spans="1:11" ht="12.75">
      <c r="A60" s="7" t="s">
        <v>142</v>
      </c>
      <c r="B60" s="8">
        <v>2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  <c r="I60" s="8">
        <f>SUM(B60*6)+(C60*6)+(D60*6)+(E60)+(F60*2)+(G60*3)+(H60*2)</f>
        <v>12</v>
      </c>
      <c r="J60" s="8"/>
      <c r="K60" s="8"/>
    </row>
    <row r="61" spans="1:11" ht="12.75">
      <c r="A61" s="7" t="s">
        <v>143</v>
      </c>
      <c r="B61" s="8">
        <v>2</v>
      </c>
      <c r="C61" s="8">
        <v>0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  <c r="I61" s="8">
        <f>SUM(B61*6)+(C61*6)+(D61*6)+(E61)+(F61*2)+(G61*3)+(H61*2)</f>
        <v>12</v>
      </c>
      <c r="J61" s="8"/>
      <c r="K61" s="8"/>
    </row>
    <row r="62" spans="1:11" ht="12.75">
      <c r="A62" s="7" t="s">
        <v>150</v>
      </c>
      <c r="B62" s="8">
        <v>0</v>
      </c>
      <c r="C62" s="8">
        <v>1</v>
      </c>
      <c r="D62" s="8">
        <v>0</v>
      </c>
      <c r="E62" s="8">
        <v>0</v>
      </c>
      <c r="F62" s="8">
        <v>1</v>
      </c>
      <c r="G62" s="8">
        <v>0</v>
      </c>
      <c r="H62" s="8">
        <v>0</v>
      </c>
      <c r="I62" s="8">
        <f>SUM(B62*6)+(C62*6)+(D62*6)+(E62)+(F62*2)+(G62*3)+(H62*2)</f>
        <v>8</v>
      </c>
      <c r="J62" s="8"/>
      <c r="K62" s="8"/>
    </row>
    <row r="63" spans="1:11" s="7" customFormat="1" ht="12.75">
      <c r="A63" s="5" t="s">
        <v>8</v>
      </c>
      <c r="B63" s="6">
        <f aca="true" t="shared" si="2" ref="B63:H63">SUM(B60:B62)</f>
        <v>4</v>
      </c>
      <c r="C63" s="6">
        <f t="shared" si="2"/>
        <v>1</v>
      </c>
      <c r="D63" s="6">
        <f t="shared" si="2"/>
        <v>0</v>
      </c>
      <c r="E63" s="6">
        <f t="shared" si="2"/>
        <v>0</v>
      </c>
      <c r="F63" s="6">
        <f t="shared" si="2"/>
        <v>1</v>
      </c>
      <c r="G63" s="6">
        <f t="shared" si="2"/>
        <v>0</v>
      </c>
      <c r="H63" s="6">
        <f t="shared" si="2"/>
        <v>0</v>
      </c>
      <c r="I63" s="6">
        <f>SUM(B63*6)+(C63*6)+(D63*6)+(E63)+(F63*2)+(G63*3)+(H63*2)</f>
        <v>32</v>
      </c>
      <c r="J63" s="6"/>
      <c r="K63" s="14"/>
    </row>
    <row r="64" spans="1:11" ht="12.75">
      <c r="A64" s="5" t="s">
        <v>128</v>
      </c>
      <c r="B64" s="6">
        <f>F42</f>
        <v>2</v>
      </c>
      <c r="C64" s="6">
        <f>H47</f>
        <v>2</v>
      </c>
      <c r="D64" s="6">
        <f>SUM(F74)+(F79)+(F83)</f>
        <v>1</v>
      </c>
      <c r="E64" s="6">
        <f>B69</f>
        <v>3</v>
      </c>
      <c r="F64" s="6">
        <v>1</v>
      </c>
      <c r="G64" s="6">
        <f>E69</f>
        <v>0</v>
      </c>
      <c r="H64" s="6">
        <v>0</v>
      </c>
      <c r="I64" s="6">
        <f>SUM(B64*6)+(C64*6)+(D64*6)+(E64)+(F64*2)+(G64*3)+(H64*2)</f>
        <v>35</v>
      </c>
      <c r="J64" s="6"/>
      <c r="K64" s="14"/>
    </row>
    <row r="65" spans="1:11" s="60" customFormat="1" ht="8.25">
      <c r="A65" s="62"/>
      <c r="B65" s="63"/>
      <c r="C65" s="63"/>
      <c r="D65" s="63"/>
      <c r="E65" s="63"/>
      <c r="F65" s="63"/>
      <c r="G65" s="63"/>
      <c r="H65" s="63"/>
      <c r="I65" s="63"/>
      <c r="J65" s="63"/>
      <c r="K65" s="61"/>
    </row>
    <row r="66" spans="1:11" ht="12.75">
      <c r="A66" s="5" t="s">
        <v>62</v>
      </c>
      <c r="B66" s="6" t="s">
        <v>63</v>
      </c>
      <c r="C66" s="6" t="s">
        <v>64</v>
      </c>
      <c r="D66" s="6" t="s">
        <v>50</v>
      </c>
      <c r="E66" s="6" t="s">
        <v>105</v>
      </c>
      <c r="F66" s="6" t="s">
        <v>65</v>
      </c>
      <c r="G66" s="6" t="s">
        <v>50</v>
      </c>
      <c r="H66" s="6" t="s">
        <v>45</v>
      </c>
      <c r="I66" s="6" t="s">
        <v>61</v>
      </c>
      <c r="J66" s="19" t="s">
        <v>79</v>
      </c>
      <c r="K66" s="14"/>
    </row>
    <row r="67" spans="1:11" s="7" customFormat="1" ht="12.75">
      <c r="A67" s="7" t="s">
        <v>149</v>
      </c>
      <c r="B67" s="8">
        <v>0</v>
      </c>
      <c r="C67" s="8">
        <v>2</v>
      </c>
      <c r="D67" s="10">
        <f>SUM(B67/C67)</f>
        <v>0</v>
      </c>
      <c r="E67" s="20">
        <v>0</v>
      </c>
      <c r="F67" s="20">
        <v>0</v>
      </c>
      <c r="G67" s="10">
        <v>0</v>
      </c>
      <c r="H67" s="8">
        <v>0</v>
      </c>
      <c r="I67" s="8">
        <f>SUM(B67)+(E67*3)</f>
        <v>0</v>
      </c>
      <c r="J67" s="23"/>
      <c r="K67" s="8"/>
    </row>
    <row r="68" spans="1:11" s="7" customFormat="1" ht="12.75">
      <c r="A68" s="5" t="s">
        <v>8</v>
      </c>
      <c r="B68" s="6">
        <f>SUM(B67:B67)</f>
        <v>0</v>
      </c>
      <c r="C68" s="6">
        <f>SUM(C67:C67)</f>
        <v>2</v>
      </c>
      <c r="D68" s="17">
        <f>SUM(B68/C68)</f>
        <v>0</v>
      </c>
      <c r="E68" s="6">
        <f>SUM(E67:E67)</f>
        <v>0</v>
      </c>
      <c r="F68" s="6">
        <f>SUM(F67:F67)</f>
        <v>0</v>
      </c>
      <c r="G68" s="17">
        <v>0</v>
      </c>
      <c r="H68" s="6">
        <v>0</v>
      </c>
      <c r="I68" s="6">
        <f>SUM(B68)+(E68*3)</f>
        <v>0</v>
      </c>
      <c r="J68" s="19"/>
      <c r="K68" s="6"/>
    </row>
    <row r="69" spans="1:11" s="7" customFormat="1" ht="12.75">
      <c r="A69" s="5" t="s">
        <v>128</v>
      </c>
      <c r="B69" s="6">
        <v>3</v>
      </c>
      <c r="C69" s="6">
        <v>4</v>
      </c>
      <c r="D69" s="17">
        <f>SUM(B69/C69)</f>
        <v>0.75</v>
      </c>
      <c r="E69" s="24">
        <v>0</v>
      </c>
      <c r="F69" s="24">
        <v>1</v>
      </c>
      <c r="G69" s="17">
        <v>0</v>
      </c>
      <c r="H69" s="6">
        <v>0</v>
      </c>
      <c r="I69" s="6">
        <f>SUM(B69)+(E69*3)</f>
        <v>3</v>
      </c>
      <c r="J69" s="19" t="s">
        <v>197</v>
      </c>
      <c r="K69" s="6"/>
    </row>
    <row r="70" spans="1:11" s="60" customFormat="1" ht="8.25">
      <c r="A70" s="62"/>
      <c r="B70" s="63"/>
      <c r="C70" s="63"/>
      <c r="D70" s="63"/>
      <c r="E70" s="63"/>
      <c r="F70" s="63"/>
      <c r="G70" s="63"/>
      <c r="H70" s="63"/>
      <c r="I70" s="63"/>
      <c r="J70" s="63"/>
      <c r="K70" s="63"/>
    </row>
    <row r="71" spans="1:11" ht="12.75">
      <c r="A71" s="5" t="s">
        <v>80</v>
      </c>
      <c r="B71" s="6" t="s">
        <v>81</v>
      </c>
      <c r="C71" s="6" t="s">
        <v>44</v>
      </c>
      <c r="D71" s="6" t="s">
        <v>9</v>
      </c>
      <c r="E71" s="6" t="s">
        <v>45</v>
      </c>
      <c r="F71" s="6" t="s">
        <v>46</v>
      </c>
      <c r="G71" s="6"/>
      <c r="H71" s="6"/>
      <c r="I71" s="6"/>
      <c r="J71" s="6"/>
      <c r="K71" s="6"/>
    </row>
    <row r="72" spans="1:11" s="7" customFormat="1" ht="12.75">
      <c r="A72" s="7" t="s">
        <v>141</v>
      </c>
      <c r="B72" s="8">
        <v>3</v>
      </c>
      <c r="C72" s="8">
        <v>31</v>
      </c>
      <c r="D72" s="9">
        <f>SUM(C72)/(B72)</f>
        <v>10.333333333333334</v>
      </c>
      <c r="E72" s="8">
        <v>13</v>
      </c>
      <c r="F72" s="8">
        <v>0</v>
      </c>
      <c r="G72" s="8"/>
      <c r="H72" s="8"/>
      <c r="I72" s="8"/>
      <c r="J72" s="8"/>
      <c r="K72" s="8"/>
    </row>
    <row r="73" spans="1:11" ht="12.75">
      <c r="A73" s="5" t="s">
        <v>8</v>
      </c>
      <c r="B73" s="6">
        <f>SUM(B72:B72)</f>
        <v>3</v>
      </c>
      <c r="C73" s="6">
        <f>SUM(C72:C72)</f>
        <v>31</v>
      </c>
      <c r="D73" s="15">
        <f>SUM(C73)/(B73)</f>
        <v>10.333333333333334</v>
      </c>
      <c r="E73" s="6">
        <v>13</v>
      </c>
      <c r="F73" s="6">
        <f>SUM(F72:F72)</f>
        <v>0</v>
      </c>
      <c r="G73" s="6"/>
      <c r="H73" s="6"/>
      <c r="I73" s="6"/>
      <c r="J73" s="6"/>
      <c r="K73" s="14"/>
    </row>
    <row r="74" spans="1:11" ht="12.75">
      <c r="A74" s="5" t="s">
        <v>128</v>
      </c>
      <c r="B74" s="6">
        <v>4</v>
      </c>
      <c r="C74" s="6">
        <v>20</v>
      </c>
      <c r="D74" s="15">
        <f>SUM(C74)/(B74)</f>
        <v>5</v>
      </c>
      <c r="E74" s="6">
        <v>10</v>
      </c>
      <c r="F74" s="6">
        <v>0</v>
      </c>
      <c r="G74" s="6"/>
      <c r="H74" s="6"/>
      <c r="I74" s="6"/>
      <c r="J74" s="6"/>
      <c r="K74" s="14"/>
    </row>
    <row r="75" s="60" customFormat="1" ht="8.25">
      <c r="K75" s="61"/>
    </row>
    <row r="76" spans="1:11" s="7" customFormat="1" ht="12.75">
      <c r="A76" s="5" t="s">
        <v>68</v>
      </c>
      <c r="B76" s="6" t="s">
        <v>82</v>
      </c>
      <c r="C76" s="6" t="s">
        <v>44</v>
      </c>
      <c r="D76" s="6" t="s">
        <v>9</v>
      </c>
      <c r="E76" s="6" t="s">
        <v>45</v>
      </c>
      <c r="F76" s="6" t="s">
        <v>46</v>
      </c>
      <c r="G76" s="12"/>
      <c r="H76" s="12"/>
      <c r="I76" s="12"/>
      <c r="J76" s="12"/>
      <c r="K76" s="14"/>
    </row>
    <row r="77" spans="1:11" s="7" customFormat="1" ht="12.75">
      <c r="A77" s="7" t="s">
        <v>140</v>
      </c>
      <c r="B77" s="8">
        <v>2</v>
      </c>
      <c r="C77" s="8">
        <v>25</v>
      </c>
      <c r="D77" s="9">
        <f>SUM(C77)/(B77)</f>
        <v>12.5</v>
      </c>
      <c r="E77" s="8">
        <v>17</v>
      </c>
      <c r="F77" s="8">
        <v>0</v>
      </c>
      <c r="K77" s="8"/>
    </row>
    <row r="78" spans="1:11" ht="12.75">
      <c r="A78" s="5" t="s">
        <v>8</v>
      </c>
      <c r="B78" s="6">
        <f>SUM(B77:B77)</f>
        <v>2</v>
      </c>
      <c r="C78" s="6">
        <f>SUM(C77:C77)</f>
        <v>25</v>
      </c>
      <c r="D78" s="15">
        <f>SUM(C78)/(B78)</f>
        <v>12.5</v>
      </c>
      <c r="E78" s="6">
        <v>0</v>
      </c>
      <c r="F78" s="6">
        <f>SUM(F77:F77)</f>
        <v>0</v>
      </c>
      <c r="G78" s="5"/>
      <c r="H78" s="5"/>
      <c r="I78" s="5"/>
      <c r="J78" s="5"/>
      <c r="K78" s="6"/>
    </row>
    <row r="79" spans="1:11" ht="12.75">
      <c r="A79" s="5" t="s">
        <v>128</v>
      </c>
      <c r="B79" s="6">
        <v>0</v>
      </c>
      <c r="C79" s="6"/>
      <c r="D79" s="15"/>
      <c r="E79" s="6"/>
      <c r="F79" s="6"/>
      <c r="G79" s="5"/>
      <c r="H79" s="5"/>
      <c r="I79" s="5"/>
      <c r="J79" s="5"/>
      <c r="K79" s="6"/>
    </row>
    <row r="80" s="60" customFormat="1" ht="8.25">
      <c r="K80" s="61"/>
    </row>
    <row r="81" spans="1:11" s="7" customFormat="1" ht="12.75">
      <c r="A81" s="5" t="s">
        <v>69</v>
      </c>
      <c r="B81" s="6" t="s">
        <v>83</v>
      </c>
      <c r="C81" s="6" t="s">
        <v>44</v>
      </c>
      <c r="D81" s="6" t="s">
        <v>9</v>
      </c>
      <c r="E81" s="6" t="s">
        <v>45</v>
      </c>
      <c r="F81" s="6" t="s">
        <v>46</v>
      </c>
      <c r="G81" s="12"/>
      <c r="H81" s="12"/>
      <c r="I81" s="12"/>
      <c r="J81" s="12"/>
      <c r="K81" s="14"/>
    </row>
    <row r="82" spans="1:11" s="7" customFormat="1" ht="12.75">
      <c r="A82" s="5" t="s">
        <v>8</v>
      </c>
      <c r="B82" s="6">
        <v>0</v>
      </c>
      <c r="C82" s="6"/>
      <c r="D82" s="15"/>
      <c r="E82" s="6"/>
      <c r="F82" s="6"/>
      <c r="G82" s="5"/>
      <c r="H82" s="5"/>
      <c r="I82" s="5"/>
      <c r="J82" s="5"/>
      <c r="K82" s="6"/>
    </row>
    <row r="83" spans="1:11" s="7" customFormat="1" ht="12.75">
      <c r="A83" s="5" t="s">
        <v>128</v>
      </c>
      <c r="B83" s="6">
        <f>B25</f>
        <v>1</v>
      </c>
      <c r="C83" s="6">
        <v>52</v>
      </c>
      <c r="D83" s="15">
        <f>SUM(C83)/(B83)</f>
        <v>52</v>
      </c>
      <c r="E83" s="6" t="s">
        <v>198</v>
      </c>
      <c r="F83" s="6">
        <v>1</v>
      </c>
      <c r="G83" s="5"/>
      <c r="H83" s="5"/>
      <c r="I83" s="5"/>
      <c r="J83" s="5"/>
      <c r="K83" s="6"/>
    </row>
    <row r="84" s="60" customFormat="1" ht="8.25">
      <c r="K84" s="61"/>
    </row>
    <row r="85" spans="1:11" s="7" customFormat="1" ht="12.75">
      <c r="A85" s="5" t="s">
        <v>70</v>
      </c>
      <c r="B85" s="6" t="s">
        <v>84</v>
      </c>
      <c r="C85" s="6" t="s">
        <v>44</v>
      </c>
      <c r="D85" s="6" t="s">
        <v>9</v>
      </c>
      <c r="E85" s="6" t="s">
        <v>45</v>
      </c>
      <c r="F85" s="6"/>
      <c r="G85" s="12"/>
      <c r="H85" s="12"/>
      <c r="I85" s="12"/>
      <c r="J85" s="12"/>
      <c r="K85" s="14"/>
    </row>
    <row r="86" spans="1:11" s="7" customFormat="1" ht="12.75">
      <c r="A86" s="5" t="s">
        <v>8</v>
      </c>
      <c r="B86" s="6">
        <v>0</v>
      </c>
      <c r="C86" s="6"/>
      <c r="D86" s="15"/>
      <c r="E86" s="6"/>
      <c r="F86" s="6"/>
      <c r="G86" s="5"/>
      <c r="H86" s="5"/>
      <c r="I86" s="5"/>
      <c r="J86" s="5"/>
      <c r="K86" s="6"/>
    </row>
    <row r="87" spans="1:11" s="7" customFormat="1" ht="12.75">
      <c r="A87" s="5" t="s">
        <v>128</v>
      </c>
      <c r="B87" s="6">
        <f>C26</f>
        <v>2</v>
      </c>
      <c r="C87" s="6">
        <f>C27</f>
        <v>64</v>
      </c>
      <c r="D87" s="15">
        <f>SUM(C87)/(B87)</f>
        <v>32</v>
      </c>
      <c r="E87" s="6">
        <v>33</v>
      </c>
      <c r="F87" s="6"/>
      <c r="G87" s="5"/>
      <c r="H87" s="5"/>
      <c r="I87" s="5"/>
      <c r="J87" s="5"/>
      <c r="K87" s="6"/>
    </row>
    <row r="88" spans="1:11" s="60" customFormat="1" ht="8.25">
      <c r="A88" s="62"/>
      <c r="B88" s="62"/>
      <c r="C88" s="62"/>
      <c r="D88" s="62"/>
      <c r="E88" s="62"/>
      <c r="F88" s="62"/>
      <c r="G88" s="62"/>
      <c r="H88" s="62"/>
      <c r="I88" s="62"/>
      <c r="J88" s="62"/>
      <c r="K88" s="63"/>
    </row>
    <row r="89" spans="1:11" ht="12.75">
      <c r="A89" s="5" t="s">
        <v>90</v>
      </c>
      <c r="B89" s="5"/>
      <c r="C89" s="5"/>
      <c r="D89" s="5"/>
      <c r="E89" s="5"/>
      <c r="F89" s="5"/>
      <c r="G89" s="5"/>
      <c r="H89" s="5"/>
      <c r="I89" s="5"/>
      <c r="J89" s="5"/>
      <c r="K89" s="6"/>
    </row>
    <row r="90" spans="1:11" s="7" customFormat="1" ht="12.75">
      <c r="A90" s="7" t="s">
        <v>182</v>
      </c>
      <c r="K90" s="8"/>
    </row>
    <row r="91" spans="1:11" s="7" customFormat="1" ht="12.75">
      <c r="A91" s="7" t="s">
        <v>183</v>
      </c>
      <c r="K91" s="8"/>
    </row>
    <row r="92" spans="1:11" s="7" customFormat="1" ht="12.75">
      <c r="A92" s="7" t="s">
        <v>184</v>
      </c>
      <c r="K92" s="8"/>
    </row>
    <row r="93" spans="1:11" s="7" customFormat="1" ht="12.75">
      <c r="A93" s="7" t="s">
        <v>185</v>
      </c>
      <c r="K93" s="8"/>
    </row>
    <row r="94" spans="1:11" s="7" customFormat="1" ht="12.75">
      <c r="A94" s="7" t="s">
        <v>186</v>
      </c>
      <c r="K94" s="8"/>
    </row>
    <row r="95" spans="1:11" s="7" customFormat="1" ht="12.75">
      <c r="A95" s="7" t="s">
        <v>187</v>
      </c>
      <c r="K95" s="8"/>
    </row>
    <row r="96" spans="1:11" s="7" customFormat="1" ht="12.75">
      <c r="A96" s="7" t="s">
        <v>188</v>
      </c>
      <c r="K96" s="8"/>
    </row>
    <row r="97" spans="1:11" s="7" customFormat="1" ht="12.75">
      <c r="A97" s="7" t="s">
        <v>189</v>
      </c>
      <c r="K97" s="8"/>
    </row>
    <row r="98" spans="1:11" s="7" customFormat="1" ht="12.75">
      <c r="A98" s="7" t="s">
        <v>190</v>
      </c>
      <c r="K98" s="8"/>
    </row>
    <row r="99" spans="1:11" s="7" customFormat="1" ht="12.75">
      <c r="A99" s="7" t="s">
        <v>191</v>
      </c>
      <c r="K99" s="8"/>
    </row>
    <row r="100" s="60" customFormat="1" ht="8.25">
      <c r="K100" s="61"/>
    </row>
    <row r="101" spans="1:10" ht="12.75">
      <c r="A101" s="29" t="s">
        <v>71</v>
      </c>
      <c r="B101" s="30" t="s">
        <v>72</v>
      </c>
      <c r="C101" s="30" t="s">
        <v>117</v>
      </c>
      <c r="D101" s="30" t="s">
        <v>73</v>
      </c>
      <c r="E101" s="30" t="s">
        <v>75</v>
      </c>
      <c r="F101" s="30" t="s">
        <v>74</v>
      </c>
      <c r="G101" s="30" t="s">
        <v>76</v>
      </c>
      <c r="H101" s="30" t="s">
        <v>77</v>
      </c>
      <c r="I101" s="30" t="s">
        <v>78</v>
      </c>
      <c r="J101" s="30" t="s">
        <v>99</v>
      </c>
    </row>
    <row r="102" spans="1:10" ht="12.75">
      <c r="A102" s="59" t="s">
        <v>162</v>
      </c>
      <c r="B102" s="8">
        <v>4</v>
      </c>
      <c r="C102" s="8">
        <v>4</v>
      </c>
      <c r="D102" s="8">
        <f aca="true" t="shared" si="3" ref="D102:D116">SUM(B102:C102)</f>
        <v>8</v>
      </c>
      <c r="E102" s="8">
        <v>0</v>
      </c>
      <c r="F102" s="8">
        <v>1.5</v>
      </c>
      <c r="G102" s="8">
        <v>1</v>
      </c>
      <c r="H102" s="8">
        <v>0</v>
      </c>
      <c r="I102" s="8">
        <v>0</v>
      </c>
      <c r="J102" s="8">
        <v>0</v>
      </c>
    </row>
    <row r="103" spans="1:10" ht="12.75">
      <c r="A103" s="59" t="s">
        <v>140</v>
      </c>
      <c r="B103" s="8">
        <v>2</v>
      </c>
      <c r="C103" s="8">
        <v>6</v>
      </c>
      <c r="D103" s="8">
        <f t="shared" si="3"/>
        <v>8</v>
      </c>
      <c r="E103" s="8">
        <v>0</v>
      </c>
      <c r="F103" s="8">
        <v>0.5</v>
      </c>
      <c r="G103" s="8">
        <v>0</v>
      </c>
      <c r="H103" s="8">
        <v>0</v>
      </c>
      <c r="I103" s="8">
        <v>0</v>
      </c>
      <c r="J103" s="8">
        <v>0</v>
      </c>
    </row>
    <row r="104" spans="1:10" ht="12.75">
      <c r="A104" s="59" t="s">
        <v>142</v>
      </c>
      <c r="B104" s="8">
        <v>4</v>
      </c>
      <c r="C104" s="8">
        <v>3</v>
      </c>
      <c r="D104" s="8">
        <f t="shared" si="3"/>
        <v>7</v>
      </c>
      <c r="E104" s="8">
        <v>0</v>
      </c>
      <c r="F104" s="8">
        <v>0</v>
      </c>
      <c r="G104" s="8">
        <v>1</v>
      </c>
      <c r="H104" s="8">
        <v>0</v>
      </c>
      <c r="I104" s="8">
        <v>0</v>
      </c>
      <c r="J104" s="8">
        <v>0</v>
      </c>
    </row>
    <row r="105" spans="1:10" ht="12.75">
      <c r="A105" s="59" t="s">
        <v>164</v>
      </c>
      <c r="B105" s="8">
        <v>2</v>
      </c>
      <c r="C105" s="8">
        <v>5</v>
      </c>
      <c r="D105" s="8">
        <f t="shared" si="3"/>
        <v>7</v>
      </c>
      <c r="E105" s="8">
        <v>0</v>
      </c>
      <c r="F105" s="8">
        <v>1</v>
      </c>
      <c r="G105" s="8">
        <v>0</v>
      </c>
      <c r="H105" s="8">
        <v>0</v>
      </c>
      <c r="I105" s="8">
        <v>0</v>
      </c>
      <c r="J105" s="8">
        <v>0</v>
      </c>
    </row>
    <row r="106" spans="1:10" ht="12.75">
      <c r="A106" s="59" t="s">
        <v>167</v>
      </c>
      <c r="B106" s="8">
        <v>3</v>
      </c>
      <c r="C106" s="8">
        <v>2</v>
      </c>
      <c r="D106" s="8">
        <f t="shared" si="3"/>
        <v>5</v>
      </c>
      <c r="E106" s="8">
        <v>2</v>
      </c>
      <c r="F106" s="8">
        <v>0</v>
      </c>
      <c r="G106" s="8">
        <v>0</v>
      </c>
      <c r="H106" s="8">
        <v>0</v>
      </c>
      <c r="I106" s="8">
        <v>0</v>
      </c>
      <c r="J106" s="8">
        <v>0</v>
      </c>
    </row>
    <row r="107" spans="1:10" ht="12.75">
      <c r="A107" s="59" t="s">
        <v>141</v>
      </c>
      <c r="B107" s="8">
        <v>2</v>
      </c>
      <c r="C107" s="8">
        <v>3</v>
      </c>
      <c r="D107" s="8">
        <f t="shared" si="3"/>
        <v>5</v>
      </c>
      <c r="E107" s="8">
        <v>0</v>
      </c>
      <c r="F107" s="8">
        <v>0</v>
      </c>
      <c r="G107" s="8">
        <v>0</v>
      </c>
      <c r="H107" s="8">
        <v>1</v>
      </c>
      <c r="I107" s="8">
        <v>0</v>
      </c>
      <c r="J107" s="8">
        <v>0</v>
      </c>
    </row>
    <row r="108" spans="1:10" ht="12.75">
      <c r="A108" s="59" t="s">
        <v>163</v>
      </c>
      <c r="B108" s="8">
        <v>2</v>
      </c>
      <c r="C108" s="8">
        <v>2</v>
      </c>
      <c r="D108" s="8">
        <f t="shared" si="3"/>
        <v>4</v>
      </c>
      <c r="E108" s="8">
        <v>0</v>
      </c>
      <c r="F108" s="8">
        <v>0</v>
      </c>
      <c r="G108" s="8">
        <v>0</v>
      </c>
      <c r="H108" s="8">
        <v>0</v>
      </c>
      <c r="I108" s="8">
        <v>0</v>
      </c>
      <c r="J108" s="8">
        <v>0</v>
      </c>
    </row>
    <row r="109" spans="1:10" ht="12.75">
      <c r="A109" s="59" t="s">
        <v>150</v>
      </c>
      <c r="B109" s="8">
        <v>1</v>
      </c>
      <c r="C109" s="8">
        <v>2</v>
      </c>
      <c r="D109" s="8">
        <f t="shared" si="3"/>
        <v>3</v>
      </c>
      <c r="E109" s="8">
        <v>0</v>
      </c>
      <c r="F109" s="8">
        <v>0</v>
      </c>
      <c r="G109" s="8">
        <v>0</v>
      </c>
      <c r="H109" s="8">
        <v>0</v>
      </c>
      <c r="I109" s="8">
        <v>0</v>
      </c>
      <c r="J109" s="8">
        <v>0</v>
      </c>
    </row>
    <row r="110" spans="1:10" ht="12.75">
      <c r="A110" s="59" t="s">
        <v>161</v>
      </c>
      <c r="B110" s="8">
        <v>1</v>
      </c>
      <c r="C110" s="8">
        <v>2</v>
      </c>
      <c r="D110" s="8">
        <f t="shared" si="3"/>
        <v>3</v>
      </c>
      <c r="E110" s="8">
        <v>0</v>
      </c>
      <c r="F110" s="8">
        <v>0</v>
      </c>
      <c r="G110" s="8">
        <v>0</v>
      </c>
      <c r="H110" s="8">
        <v>0</v>
      </c>
      <c r="I110" s="8">
        <v>0</v>
      </c>
      <c r="J110" s="8">
        <v>0</v>
      </c>
    </row>
    <row r="111" spans="1:10" ht="12.75">
      <c r="A111" s="59" t="s">
        <v>147</v>
      </c>
      <c r="B111" s="8">
        <v>2</v>
      </c>
      <c r="C111" s="8">
        <v>0</v>
      </c>
      <c r="D111" s="8">
        <f t="shared" si="3"/>
        <v>2</v>
      </c>
      <c r="E111" s="8">
        <v>0</v>
      </c>
      <c r="F111" s="8">
        <v>0</v>
      </c>
      <c r="G111" s="8">
        <v>0</v>
      </c>
      <c r="H111" s="8">
        <v>0</v>
      </c>
      <c r="I111" s="8">
        <v>0</v>
      </c>
      <c r="J111" s="8">
        <v>0</v>
      </c>
    </row>
    <row r="112" spans="1:10" ht="12.75">
      <c r="A112" s="59" t="s">
        <v>166</v>
      </c>
      <c r="B112" s="8">
        <v>1</v>
      </c>
      <c r="C112" s="8">
        <v>1</v>
      </c>
      <c r="D112" s="8">
        <f t="shared" si="3"/>
        <v>2</v>
      </c>
      <c r="E112" s="8">
        <v>0</v>
      </c>
      <c r="F112" s="8">
        <v>0</v>
      </c>
      <c r="G112" s="8">
        <v>0</v>
      </c>
      <c r="H112" s="8">
        <v>0</v>
      </c>
      <c r="I112" s="8">
        <v>0</v>
      </c>
      <c r="J112" s="8">
        <v>0</v>
      </c>
    </row>
    <row r="113" spans="1:10" ht="12.75">
      <c r="A113" s="59" t="s">
        <v>165</v>
      </c>
      <c r="B113" s="8">
        <v>0</v>
      </c>
      <c r="C113" s="8">
        <v>2</v>
      </c>
      <c r="D113" s="8">
        <f t="shared" si="3"/>
        <v>2</v>
      </c>
      <c r="E113" s="8">
        <v>0</v>
      </c>
      <c r="F113" s="8">
        <v>0</v>
      </c>
      <c r="G113" s="8">
        <v>0</v>
      </c>
      <c r="H113" s="8">
        <v>0</v>
      </c>
      <c r="I113" s="8">
        <v>0</v>
      </c>
      <c r="J113" s="8">
        <v>0</v>
      </c>
    </row>
    <row r="114" spans="1:10" ht="12.75">
      <c r="A114" s="59" t="s">
        <v>159</v>
      </c>
      <c r="B114" s="8">
        <v>0</v>
      </c>
      <c r="C114" s="8">
        <v>1</v>
      </c>
      <c r="D114" s="8">
        <f t="shared" si="3"/>
        <v>1</v>
      </c>
      <c r="E114" s="8">
        <v>0</v>
      </c>
      <c r="F114" s="8">
        <v>0</v>
      </c>
      <c r="G114" s="8">
        <v>0</v>
      </c>
      <c r="H114" s="8">
        <v>0</v>
      </c>
      <c r="I114" s="8">
        <v>0</v>
      </c>
      <c r="J114" s="8">
        <v>0</v>
      </c>
    </row>
    <row r="115" spans="1:10" ht="12.75">
      <c r="A115" s="59" t="s">
        <v>199</v>
      </c>
      <c r="B115" s="8">
        <v>0</v>
      </c>
      <c r="C115" s="8">
        <v>1</v>
      </c>
      <c r="D115" s="8">
        <f t="shared" si="3"/>
        <v>1</v>
      </c>
      <c r="E115" s="8">
        <v>0</v>
      </c>
      <c r="F115" s="8">
        <v>0</v>
      </c>
      <c r="G115" s="8">
        <v>0</v>
      </c>
      <c r="H115" s="8">
        <v>0</v>
      </c>
      <c r="I115" s="8">
        <v>0</v>
      </c>
      <c r="J115" s="8">
        <v>0</v>
      </c>
    </row>
    <row r="116" spans="1:10" ht="12.75">
      <c r="A116" s="59" t="s">
        <v>146</v>
      </c>
      <c r="B116" s="8">
        <v>0</v>
      </c>
      <c r="C116" s="8">
        <v>1</v>
      </c>
      <c r="D116" s="8">
        <f t="shared" si="3"/>
        <v>1</v>
      </c>
      <c r="E116" s="8">
        <v>0</v>
      </c>
      <c r="F116" s="8">
        <v>0</v>
      </c>
      <c r="G116" s="8">
        <v>0</v>
      </c>
      <c r="H116" s="8">
        <v>0</v>
      </c>
      <c r="I116" s="8">
        <v>0</v>
      </c>
      <c r="J116" s="8">
        <v>0</v>
      </c>
    </row>
    <row r="117" spans="1:10" ht="12.75">
      <c r="A117" s="29" t="s">
        <v>8</v>
      </c>
      <c r="B117" s="30">
        <f aca="true" t="shared" si="4" ref="B117:J117">SUM(B102:B116)</f>
        <v>24</v>
      </c>
      <c r="C117" s="30">
        <f t="shared" si="4"/>
        <v>35</v>
      </c>
      <c r="D117" s="30">
        <f t="shared" si="4"/>
        <v>59</v>
      </c>
      <c r="E117" s="30">
        <f t="shared" si="4"/>
        <v>2</v>
      </c>
      <c r="F117" s="30">
        <f t="shared" si="4"/>
        <v>3</v>
      </c>
      <c r="G117" s="30">
        <f t="shared" si="4"/>
        <v>2</v>
      </c>
      <c r="H117" s="30">
        <f t="shared" si="4"/>
        <v>1</v>
      </c>
      <c r="I117" s="30">
        <f t="shared" si="4"/>
        <v>0</v>
      </c>
      <c r="J117" s="30">
        <f t="shared" si="4"/>
        <v>0</v>
      </c>
    </row>
  </sheetData>
  <sheetProtection/>
  <printOptions/>
  <pageMargins left="0.3" right="0.3" top="0.25" bottom="0.25" header="0.5" footer="0.5"/>
  <pageSetup horizontalDpi="600" verticalDpi="600" orientation="portrait" r:id="rId1"/>
  <rowBreaks count="1" manualBreakCount="1">
    <brk id="57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L107"/>
  <sheetViews>
    <sheetView zoomScale="175" zoomScaleNormal="175" zoomScalePageLayoutView="0" workbookViewId="0" topLeftCell="A1">
      <selection activeCell="A2" sqref="A2"/>
    </sheetView>
  </sheetViews>
  <sheetFormatPr defaultColWidth="9.140625" defaultRowHeight="12.75"/>
  <cols>
    <col min="1" max="1" width="21.421875" style="0" customWidth="1"/>
    <col min="2" max="3" width="5.7109375" style="0" bestFit="1" customWidth="1"/>
    <col min="4" max="4" width="5.421875" style="0" bestFit="1" customWidth="1"/>
    <col min="5" max="5" width="5.7109375" style="0" bestFit="1" customWidth="1"/>
    <col min="6" max="6" width="5.140625" style="0" bestFit="1" customWidth="1"/>
    <col min="7" max="7" width="5.421875" style="0" bestFit="1" customWidth="1"/>
    <col min="8" max="8" width="6.00390625" style="0" bestFit="1" customWidth="1"/>
    <col min="9" max="9" width="3.7109375" style="0" bestFit="1" customWidth="1"/>
    <col min="10" max="10" width="4.00390625" style="0" customWidth="1"/>
    <col min="11" max="11" width="3.28125" style="1" bestFit="1" customWidth="1"/>
  </cols>
  <sheetData>
    <row r="1" spans="1:10" ht="18.75">
      <c r="A1" s="2" t="s">
        <v>129</v>
      </c>
      <c r="B1" s="3"/>
      <c r="C1" s="3"/>
      <c r="D1" s="3"/>
      <c r="E1" s="3"/>
      <c r="F1" s="3"/>
      <c r="G1" s="3"/>
      <c r="H1" s="3"/>
      <c r="I1" s="3"/>
      <c r="J1" s="3"/>
    </row>
    <row r="2" spans="2:11" s="12" customFormat="1" ht="12"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1" s="12" customFormat="1" ht="12">
      <c r="A3" s="5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/>
      <c r="G3" s="6"/>
      <c r="H3" s="6" t="s">
        <v>8</v>
      </c>
      <c r="I3" s="6"/>
      <c r="J3" s="6"/>
      <c r="K3" s="14"/>
    </row>
    <row r="4" spans="1:10" ht="12.75">
      <c r="A4" t="s">
        <v>10</v>
      </c>
      <c r="B4" s="1">
        <v>0</v>
      </c>
      <c r="C4" s="1">
        <v>0</v>
      </c>
      <c r="D4" s="1">
        <v>0</v>
      </c>
      <c r="E4" s="1">
        <v>0</v>
      </c>
      <c r="F4" s="1"/>
      <c r="G4" s="1"/>
      <c r="H4" s="1">
        <f>SUM(B4:G4)</f>
        <v>0</v>
      </c>
      <c r="I4" s="25"/>
      <c r="J4" s="1"/>
    </row>
    <row r="5" spans="1:10" ht="12.75">
      <c r="A5" t="s">
        <v>115</v>
      </c>
      <c r="B5" s="1">
        <v>0</v>
      </c>
      <c r="C5" s="1">
        <v>21</v>
      </c>
      <c r="D5" s="1">
        <v>14</v>
      </c>
      <c r="E5" s="1">
        <v>0</v>
      </c>
      <c r="F5" s="1"/>
      <c r="G5" s="1"/>
      <c r="H5" s="1">
        <f>SUM(B5:G5)</f>
        <v>35</v>
      </c>
      <c r="I5" s="25"/>
      <c r="J5" s="1"/>
    </row>
    <row r="6" spans="2:11" s="12" customFormat="1" ht="12">
      <c r="B6" s="14"/>
      <c r="C6" s="14"/>
      <c r="D6" s="14"/>
      <c r="E6" s="14"/>
      <c r="F6" s="14"/>
      <c r="G6" s="14"/>
      <c r="H6" s="14"/>
      <c r="I6" s="14"/>
      <c r="J6" s="14"/>
      <c r="K6" s="14"/>
    </row>
    <row r="7" spans="1:11" s="12" customFormat="1" ht="12">
      <c r="A7" s="5" t="s">
        <v>86</v>
      </c>
      <c r="B7" s="6" t="s">
        <v>87</v>
      </c>
      <c r="C7" s="6" t="s">
        <v>113</v>
      </c>
      <c r="D7" s="6"/>
      <c r="E7" s="6"/>
      <c r="F7" s="6"/>
      <c r="G7" s="6"/>
      <c r="H7" s="6"/>
      <c r="I7" s="6"/>
      <c r="J7" s="6"/>
      <c r="K7" s="14"/>
    </row>
    <row r="8" spans="1:11" ht="12.75">
      <c r="A8" s="7" t="s">
        <v>16</v>
      </c>
      <c r="B8" s="8">
        <f>SUM(B9:B11)</f>
        <v>11</v>
      </c>
      <c r="C8" s="8">
        <f>SUM(C9:C11)</f>
        <v>17</v>
      </c>
      <c r="D8" s="8"/>
      <c r="E8" s="8"/>
      <c r="F8" s="8"/>
      <c r="G8" s="8"/>
      <c r="H8" s="8"/>
      <c r="I8" s="8"/>
      <c r="J8" s="8"/>
      <c r="K8" s="8"/>
    </row>
    <row r="9" spans="1:11" ht="12.75">
      <c r="A9" s="7" t="s">
        <v>17</v>
      </c>
      <c r="B9" s="8">
        <v>5</v>
      </c>
      <c r="C9" s="8">
        <v>7</v>
      </c>
      <c r="D9" s="8"/>
      <c r="E9" s="8"/>
      <c r="F9" s="8"/>
      <c r="G9" s="8"/>
      <c r="H9" s="8"/>
      <c r="I9" s="8"/>
      <c r="J9" s="8"/>
      <c r="K9" s="8"/>
    </row>
    <row r="10" spans="1:11" ht="12.75">
      <c r="A10" s="7" t="s">
        <v>18</v>
      </c>
      <c r="B10" s="8">
        <v>6</v>
      </c>
      <c r="C10" s="8">
        <v>9</v>
      </c>
      <c r="D10" s="8"/>
      <c r="E10" s="8"/>
      <c r="F10" s="8"/>
      <c r="G10" s="8"/>
      <c r="H10" s="8"/>
      <c r="I10" s="8"/>
      <c r="J10" s="8"/>
      <c r="K10" s="8"/>
    </row>
    <row r="11" spans="1:11" ht="12.75">
      <c r="A11" s="7" t="s">
        <v>19</v>
      </c>
      <c r="B11" s="8">
        <v>0</v>
      </c>
      <c r="C11" s="8">
        <v>1</v>
      </c>
      <c r="D11" s="8"/>
      <c r="E11" s="8"/>
      <c r="F11" s="8"/>
      <c r="G11" s="8"/>
      <c r="H11" s="8"/>
      <c r="I11" s="8"/>
      <c r="J11" s="8"/>
      <c r="K11" s="8"/>
    </row>
    <row r="12" spans="1:11" ht="12.75">
      <c r="A12" s="7" t="s">
        <v>20</v>
      </c>
      <c r="B12" s="8">
        <v>15</v>
      </c>
      <c r="C12" s="8">
        <v>9</v>
      </c>
      <c r="D12" s="8"/>
      <c r="E12" s="8"/>
      <c r="F12" s="8"/>
      <c r="G12" s="8"/>
      <c r="H12" s="8"/>
      <c r="I12" s="8"/>
      <c r="J12" s="8"/>
      <c r="K12" s="8"/>
    </row>
    <row r="13" spans="1:11" ht="12.75">
      <c r="A13" s="7" t="s">
        <v>21</v>
      </c>
      <c r="B13" s="8">
        <v>2</v>
      </c>
      <c r="C13" s="8">
        <v>4</v>
      </c>
      <c r="D13" s="8"/>
      <c r="E13" s="8"/>
      <c r="F13" s="8"/>
      <c r="G13" s="8"/>
      <c r="H13" s="8"/>
      <c r="I13" s="8"/>
      <c r="J13" s="8"/>
      <c r="K13" s="8"/>
    </row>
    <row r="14" spans="1:11" ht="12.75">
      <c r="A14" s="7" t="s">
        <v>22</v>
      </c>
      <c r="B14" s="10">
        <f>SUM(B13/B12)</f>
        <v>0.13333333333333333</v>
      </c>
      <c r="C14" s="10">
        <f>SUM(C13/C12)</f>
        <v>0.4444444444444444</v>
      </c>
      <c r="D14" s="8"/>
      <c r="E14" s="8"/>
      <c r="F14" s="8"/>
      <c r="G14" s="8"/>
      <c r="H14" s="8"/>
      <c r="I14" s="8"/>
      <c r="J14" s="8"/>
      <c r="K14" s="8"/>
    </row>
    <row r="15" spans="1:11" ht="12.75">
      <c r="A15" s="7" t="s">
        <v>23</v>
      </c>
      <c r="B15" s="8">
        <v>4</v>
      </c>
      <c r="C15" s="8">
        <v>1</v>
      </c>
      <c r="D15" s="8"/>
      <c r="E15" s="8"/>
      <c r="F15" s="8"/>
      <c r="G15" s="8"/>
      <c r="H15" s="8"/>
      <c r="I15" s="8"/>
      <c r="J15" s="8"/>
      <c r="K15" s="8"/>
    </row>
    <row r="16" spans="1:11" ht="12.75">
      <c r="A16" s="7" t="s">
        <v>24</v>
      </c>
      <c r="B16" s="8">
        <v>2</v>
      </c>
      <c r="C16" s="8">
        <v>0</v>
      </c>
      <c r="D16" s="8"/>
      <c r="E16" s="8"/>
      <c r="F16" s="8"/>
      <c r="G16" s="8"/>
      <c r="H16" s="8"/>
      <c r="I16" s="8"/>
      <c r="J16" s="8"/>
      <c r="K16" s="8"/>
    </row>
    <row r="17" spans="1:11" ht="12.75">
      <c r="A17" s="7" t="s">
        <v>25</v>
      </c>
      <c r="B17" s="10">
        <f>SUM(B16)/(B15)</f>
        <v>0.5</v>
      </c>
      <c r="C17" s="10">
        <f>SUM(C16/C15)</f>
        <v>0</v>
      </c>
      <c r="D17" s="8"/>
      <c r="E17" s="8"/>
      <c r="F17" s="8"/>
      <c r="G17" s="8"/>
      <c r="H17" s="8"/>
      <c r="I17" s="8"/>
      <c r="J17" s="8"/>
      <c r="K17" s="8"/>
    </row>
    <row r="18" spans="1:11" ht="12.75">
      <c r="A18" s="7" t="s">
        <v>26</v>
      </c>
      <c r="B18" s="8">
        <f>SUM(B19)+(B24)</f>
        <v>61</v>
      </c>
      <c r="C18" s="8">
        <f>SUM(C19)+(C24)</f>
        <v>44</v>
      </c>
      <c r="D18" s="8"/>
      <c r="E18" s="8"/>
      <c r="F18" s="8"/>
      <c r="G18" s="8"/>
      <c r="H18" s="8"/>
      <c r="I18" s="8"/>
      <c r="J18" s="8"/>
      <c r="K18" s="8"/>
    </row>
    <row r="19" spans="1:11" ht="12.75">
      <c r="A19" s="7" t="s">
        <v>27</v>
      </c>
      <c r="B19" s="8">
        <v>39</v>
      </c>
      <c r="C19" s="8">
        <v>24</v>
      </c>
      <c r="D19" s="8"/>
      <c r="E19" s="8"/>
      <c r="F19" s="8"/>
      <c r="G19" s="8"/>
      <c r="H19" s="8"/>
      <c r="I19" s="8"/>
      <c r="J19" s="8"/>
      <c r="K19" s="8"/>
    </row>
    <row r="20" spans="1:11" ht="12.75">
      <c r="A20" s="7" t="s">
        <v>28</v>
      </c>
      <c r="B20" s="8">
        <v>84</v>
      </c>
      <c r="C20" s="8">
        <v>125</v>
      </c>
      <c r="D20" s="8"/>
      <c r="E20" s="8"/>
      <c r="F20" s="8"/>
      <c r="G20" s="8"/>
      <c r="H20" s="8"/>
      <c r="I20" s="8"/>
      <c r="J20" s="8"/>
      <c r="K20" s="8"/>
    </row>
    <row r="21" spans="1:11" ht="12.75">
      <c r="A21" s="7" t="s">
        <v>29</v>
      </c>
      <c r="B21" s="8">
        <v>92</v>
      </c>
      <c r="C21" s="8">
        <v>261</v>
      </c>
      <c r="D21" s="8"/>
      <c r="E21" s="8"/>
      <c r="F21" s="8"/>
      <c r="G21" s="8"/>
      <c r="H21" s="8"/>
      <c r="I21" s="8"/>
      <c r="J21" s="8"/>
      <c r="K21" s="8"/>
    </row>
    <row r="22" spans="1:11" ht="12.75">
      <c r="A22" s="7" t="s">
        <v>30</v>
      </c>
      <c r="B22" s="8">
        <f>SUM(B20)+(B21)</f>
        <v>176</v>
      </c>
      <c r="C22" s="8">
        <f>SUM(C20)+(C21)</f>
        <v>386</v>
      </c>
      <c r="D22" s="8"/>
      <c r="E22" s="8"/>
      <c r="F22" s="8"/>
      <c r="G22" s="8"/>
      <c r="H22" s="8"/>
      <c r="I22" s="8"/>
      <c r="J22" s="8"/>
      <c r="K22" s="8"/>
    </row>
    <row r="23" spans="1:11" ht="12.75">
      <c r="A23" s="7" t="s">
        <v>31</v>
      </c>
      <c r="B23" s="8">
        <v>11</v>
      </c>
      <c r="C23" s="8">
        <v>11</v>
      </c>
      <c r="D23" s="8"/>
      <c r="E23" s="8"/>
      <c r="F23" s="8"/>
      <c r="G23" s="8"/>
      <c r="H23" s="8"/>
      <c r="I23" s="8"/>
      <c r="J23" s="8"/>
      <c r="K23" s="8"/>
    </row>
    <row r="24" spans="1:11" ht="12.75">
      <c r="A24" s="7" t="s">
        <v>32</v>
      </c>
      <c r="B24" s="8">
        <v>22</v>
      </c>
      <c r="C24" s="8">
        <v>20</v>
      </c>
      <c r="D24" s="8"/>
      <c r="E24" s="8"/>
      <c r="F24" s="8"/>
      <c r="G24" s="8"/>
      <c r="H24" s="8"/>
      <c r="I24" s="8"/>
      <c r="J24" s="8"/>
      <c r="K24" s="8"/>
    </row>
    <row r="25" spans="1:11" ht="12.75">
      <c r="A25" s="7" t="s">
        <v>33</v>
      </c>
      <c r="B25" s="8">
        <v>0</v>
      </c>
      <c r="C25" s="8">
        <v>0</v>
      </c>
      <c r="D25" s="8"/>
      <c r="E25" s="8"/>
      <c r="F25" s="8"/>
      <c r="G25" s="8"/>
      <c r="H25" s="8"/>
      <c r="I25" s="8"/>
      <c r="J25" s="8"/>
      <c r="K25" s="8"/>
    </row>
    <row r="26" spans="1:11" ht="12.75">
      <c r="A26" s="7" t="s">
        <v>34</v>
      </c>
      <c r="B26" s="8">
        <v>8</v>
      </c>
      <c r="C26" s="8">
        <v>4</v>
      </c>
      <c r="D26" s="8"/>
      <c r="E26" s="8"/>
      <c r="F26" s="8"/>
      <c r="G26" s="8"/>
      <c r="H26" s="8"/>
      <c r="I26" s="8"/>
      <c r="J26" s="8"/>
      <c r="K26" s="8"/>
    </row>
    <row r="27" spans="1:11" ht="12.75">
      <c r="A27" s="7" t="s">
        <v>35</v>
      </c>
      <c r="B27" s="8">
        <v>244</v>
      </c>
      <c r="C27" s="8">
        <v>172</v>
      </c>
      <c r="D27" s="8"/>
      <c r="E27" s="8"/>
      <c r="F27" s="8"/>
      <c r="G27" s="8"/>
      <c r="H27" s="8"/>
      <c r="I27" s="8"/>
      <c r="J27" s="8"/>
      <c r="K27" s="8"/>
    </row>
    <row r="28" spans="1:11" ht="12.75">
      <c r="A28" s="7" t="s">
        <v>36</v>
      </c>
      <c r="B28" s="9">
        <f>SUM(B27/B26)</f>
        <v>30.5</v>
      </c>
      <c r="C28" s="9">
        <f>SUM(C27/C26)</f>
        <v>43</v>
      </c>
      <c r="D28" s="9"/>
      <c r="E28" s="9"/>
      <c r="F28" s="9"/>
      <c r="G28" s="9"/>
      <c r="H28" s="9"/>
      <c r="I28" s="9"/>
      <c r="J28" s="9"/>
      <c r="K28" s="8"/>
    </row>
    <row r="29" spans="1:11" ht="12.75">
      <c r="A29" s="7" t="s">
        <v>37</v>
      </c>
      <c r="B29" s="8">
        <v>2</v>
      </c>
      <c r="C29" s="8">
        <v>1</v>
      </c>
      <c r="D29" s="8"/>
      <c r="E29" s="8"/>
      <c r="F29" s="8"/>
      <c r="G29" s="8"/>
      <c r="H29" s="8"/>
      <c r="I29" s="8"/>
      <c r="J29" s="8"/>
      <c r="K29" s="8"/>
    </row>
    <row r="30" spans="1:11" ht="12.75">
      <c r="A30" s="7" t="s">
        <v>38</v>
      </c>
      <c r="B30" s="8">
        <v>0</v>
      </c>
      <c r="C30" s="8">
        <v>0</v>
      </c>
      <c r="D30" s="8"/>
      <c r="E30" s="8"/>
      <c r="F30" s="8"/>
      <c r="G30" s="8"/>
      <c r="H30" s="8"/>
      <c r="I30" s="8"/>
      <c r="J30" s="8"/>
      <c r="K30" s="8"/>
    </row>
    <row r="31" spans="1:11" ht="12.75">
      <c r="A31" s="7" t="s">
        <v>39</v>
      </c>
      <c r="B31" s="8">
        <v>6</v>
      </c>
      <c r="C31" s="8">
        <v>6</v>
      </c>
      <c r="D31" s="8"/>
      <c r="E31" s="8"/>
      <c r="F31" s="8"/>
      <c r="G31" s="8"/>
      <c r="H31" s="8"/>
      <c r="I31" s="8"/>
      <c r="J31" s="8"/>
      <c r="K31" s="8"/>
    </row>
    <row r="32" spans="1:11" ht="12.75">
      <c r="A32" s="7" t="s">
        <v>40</v>
      </c>
      <c r="B32" s="8">
        <v>55</v>
      </c>
      <c r="C32" s="8">
        <v>48</v>
      </c>
      <c r="D32" s="8"/>
      <c r="E32" s="8"/>
      <c r="F32" s="8"/>
      <c r="G32" s="8"/>
      <c r="H32" s="8"/>
      <c r="I32" s="8"/>
      <c r="J32" s="8"/>
      <c r="K32" s="8"/>
    </row>
    <row r="33" spans="1:11" ht="12.75">
      <c r="A33" s="7" t="s">
        <v>41</v>
      </c>
      <c r="B33" s="56" t="s">
        <v>205</v>
      </c>
      <c r="C33" s="56" t="s">
        <v>206</v>
      </c>
      <c r="D33" s="11"/>
      <c r="E33" s="11"/>
      <c r="F33" s="11"/>
      <c r="G33" s="11"/>
      <c r="H33" s="11"/>
      <c r="I33" s="11"/>
      <c r="J33" s="11"/>
      <c r="K33" s="8"/>
    </row>
    <row r="34" spans="1:11" ht="12.75">
      <c r="A34" s="7" t="s">
        <v>89</v>
      </c>
      <c r="B34" s="8">
        <v>0</v>
      </c>
      <c r="C34" s="8">
        <v>35</v>
      </c>
      <c r="D34" s="8"/>
      <c r="E34" s="8"/>
      <c r="F34" s="8"/>
      <c r="G34" s="8"/>
      <c r="H34" s="8"/>
      <c r="I34" s="8"/>
      <c r="J34" s="8"/>
      <c r="K34" s="8"/>
    </row>
    <row r="35" spans="1:11" ht="12.75">
      <c r="A35" s="12"/>
      <c r="B35" s="14"/>
      <c r="C35" s="14"/>
      <c r="D35" s="14"/>
      <c r="E35" s="14"/>
      <c r="F35" s="14"/>
      <c r="G35" s="14"/>
      <c r="H35" s="14"/>
      <c r="I35" s="14"/>
      <c r="J35" s="14"/>
      <c r="K35" s="14"/>
    </row>
    <row r="36" spans="1:11" ht="12.75">
      <c r="A36" s="5" t="s">
        <v>42</v>
      </c>
      <c r="B36" s="6" t="s">
        <v>43</v>
      </c>
      <c r="C36" s="6" t="s">
        <v>44</v>
      </c>
      <c r="D36" s="6" t="s">
        <v>9</v>
      </c>
      <c r="E36" s="6" t="s">
        <v>45</v>
      </c>
      <c r="F36" s="6" t="s">
        <v>46</v>
      </c>
      <c r="G36" s="6"/>
      <c r="H36" s="6"/>
      <c r="I36" s="6"/>
      <c r="J36" s="6"/>
      <c r="K36" s="14"/>
    </row>
    <row r="37" spans="1:11" ht="12.75">
      <c r="A37" s="7" t="s">
        <v>140</v>
      </c>
      <c r="B37" s="8">
        <v>19</v>
      </c>
      <c r="C37" s="8">
        <v>80</v>
      </c>
      <c r="D37" s="9">
        <f aca="true" t="shared" si="0" ref="D37:D42">SUM(C37)/(B37)</f>
        <v>4.2105263157894735</v>
      </c>
      <c r="E37" s="8">
        <v>28</v>
      </c>
      <c r="F37" s="8">
        <v>0</v>
      </c>
      <c r="G37" s="8"/>
      <c r="H37" s="8"/>
      <c r="I37" s="8"/>
      <c r="J37" s="8"/>
      <c r="K37" s="8"/>
    </row>
    <row r="38" spans="1:11" ht="12.75">
      <c r="A38" s="7" t="s">
        <v>142</v>
      </c>
      <c r="B38" s="8">
        <v>7</v>
      </c>
      <c r="C38" s="8">
        <v>18</v>
      </c>
      <c r="D38" s="9">
        <f t="shared" si="0"/>
        <v>2.5714285714285716</v>
      </c>
      <c r="E38" s="8">
        <v>10</v>
      </c>
      <c r="F38" s="8">
        <v>0</v>
      </c>
      <c r="G38" s="8"/>
      <c r="H38" s="8"/>
      <c r="I38" s="8"/>
      <c r="J38" s="8"/>
      <c r="K38" s="8"/>
    </row>
    <row r="39" spans="1:11" ht="12.75">
      <c r="A39" t="s">
        <v>239</v>
      </c>
      <c r="B39" s="8">
        <v>3</v>
      </c>
      <c r="C39" s="8">
        <v>3</v>
      </c>
      <c r="D39" s="9">
        <f t="shared" si="0"/>
        <v>1</v>
      </c>
      <c r="E39" s="8">
        <v>3</v>
      </c>
      <c r="F39" s="8">
        <v>0</v>
      </c>
      <c r="G39" s="8"/>
      <c r="H39" s="8"/>
      <c r="I39" s="8"/>
      <c r="J39" s="8"/>
      <c r="K39" s="8"/>
    </row>
    <row r="40" spans="1:11" ht="12.75">
      <c r="A40" t="s">
        <v>143</v>
      </c>
      <c r="B40" s="8">
        <v>10</v>
      </c>
      <c r="C40" s="8">
        <v>-17</v>
      </c>
      <c r="D40" s="9">
        <f t="shared" si="0"/>
        <v>-1.7</v>
      </c>
      <c r="E40" s="8">
        <v>3</v>
      </c>
      <c r="F40" s="8">
        <v>0</v>
      </c>
      <c r="G40" s="8"/>
      <c r="H40" s="8"/>
      <c r="I40" s="8"/>
      <c r="J40" s="8"/>
      <c r="K40" s="8"/>
    </row>
    <row r="41" spans="1:11" ht="12.75">
      <c r="A41" s="5" t="s">
        <v>8</v>
      </c>
      <c r="B41" s="6">
        <f>SUM(B37:B40)</f>
        <v>39</v>
      </c>
      <c r="C41" s="6">
        <f>SUM(C37:C40)</f>
        <v>84</v>
      </c>
      <c r="D41" s="15">
        <f t="shared" si="0"/>
        <v>2.1538461538461537</v>
      </c>
      <c r="E41" s="6">
        <v>28</v>
      </c>
      <c r="F41" s="6">
        <f>SUM(F37:F40)</f>
        <v>0</v>
      </c>
      <c r="G41" s="6"/>
      <c r="H41" s="6"/>
      <c r="I41" s="6"/>
      <c r="J41" s="6"/>
      <c r="K41" s="6"/>
    </row>
    <row r="42" spans="1:11" s="7" customFormat="1" ht="12.75">
      <c r="A42" s="5" t="s">
        <v>115</v>
      </c>
      <c r="B42" s="6">
        <f>C19</f>
        <v>24</v>
      </c>
      <c r="C42" s="6">
        <f>C20</f>
        <v>125</v>
      </c>
      <c r="D42" s="15">
        <f t="shared" si="0"/>
        <v>5.208333333333333</v>
      </c>
      <c r="E42" s="6" t="s">
        <v>207</v>
      </c>
      <c r="F42" s="6">
        <v>2</v>
      </c>
      <c r="G42" s="6"/>
      <c r="H42" s="6"/>
      <c r="I42" s="6"/>
      <c r="J42" s="6"/>
      <c r="K42" s="6"/>
    </row>
    <row r="43" spans="1:12" s="7" customFormat="1" ht="12.75">
      <c r="A43" s="5"/>
      <c r="B43" s="6"/>
      <c r="C43" s="6"/>
      <c r="D43" s="6"/>
      <c r="E43" s="6"/>
      <c r="F43" s="6"/>
      <c r="G43" s="6"/>
      <c r="H43" s="6"/>
      <c r="I43" s="6"/>
      <c r="J43" s="6"/>
      <c r="K43" s="6"/>
      <c r="L43" s="22"/>
    </row>
    <row r="44" spans="1:12" s="7" customFormat="1" ht="12.75">
      <c r="A44" s="5" t="s">
        <v>47</v>
      </c>
      <c r="B44" s="6" t="s">
        <v>48</v>
      </c>
      <c r="C44" s="6" t="s">
        <v>43</v>
      </c>
      <c r="D44" s="6" t="s">
        <v>49</v>
      </c>
      <c r="E44" s="6" t="s">
        <v>50</v>
      </c>
      <c r="F44" s="6" t="s">
        <v>44</v>
      </c>
      <c r="G44" s="6" t="s">
        <v>51</v>
      </c>
      <c r="H44" s="6" t="s">
        <v>46</v>
      </c>
      <c r="I44" s="6" t="s">
        <v>45</v>
      </c>
      <c r="J44" s="6"/>
      <c r="K44" s="6"/>
      <c r="L44" s="22"/>
    </row>
    <row r="45" spans="1:11" s="7" customFormat="1" ht="12.75">
      <c r="A45" s="7" t="s">
        <v>143</v>
      </c>
      <c r="B45" s="8">
        <v>11</v>
      </c>
      <c r="C45" s="8">
        <v>22</v>
      </c>
      <c r="D45" s="8">
        <v>0</v>
      </c>
      <c r="E45" s="10">
        <f>SUM(B45)/(C45)</f>
        <v>0.5</v>
      </c>
      <c r="F45" s="8">
        <v>92</v>
      </c>
      <c r="G45" s="16">
        <f>SUM(F45)/(C45)</f>
        <v>4.181818181818182</v>
      </c>
      <c r="H45" s="8">
        <v>0</v>
      </c>
      <c r="I45" s="8">
        <v>22</v>
      </c>
      <c r="J45" s="8"/>
      <c r="K45" s="8"/>
    </row>
    <row r="46" spans="1:11" s="7" customFormat="1" ht="12.75">
      <c r="A46" s="5" t="s">
        <v>8</v>
      </c>
      <c r="B46" s="6">
        <f>SUM(B45:B45)</f>
        <v>11</v>
      </c>
      <c r="C46" s="6">
        <f>SUM(C45:C45)</f>
        <v>22</v>
      </c>
      <c r="D46" s="6">
        <f>SUM(D45:D45)</f>
        <v>0</v>
      </c>
      <c r="E46" s="17">
        <f>SUM(B46)/(C46)</f>
        <v>0.5</v>
      </c>
      <c r="F46" s="6">
        <f>SUM(F45:F45)</f>
        <v>92</v>
      </c>
      <c r="G46" s="18">
        <f>SUM(F46)/(C46)</f>
        <v>4.181818181818182</v>
      </c>
      <c r="H46" s="6">
        <f>SUM(H45:H45)</f>
        <v>0</v>
      </c>
      <c r="I46" s="6">
        <v>22</v>
      </c>
      <c r="J46" s="6"/>
      <c r="K46" s="6"/>
    </row>
    <row r="47" spans="1:11" s="7" customFormat="1" ht="12.75">
      <c r="A47" s="5" t="s">
        <v>115</v>
      </c>
      <c r="B47" s="6">
        <f>C23</f>
        <v>11</v>
      </c>
      <c r="C47" s="6">
        <f>C24</f>
        <v>20</v>
      </c>
      <c r="D47" s="6">
        <f>C25</f>
        <v>0</v>
      </c>
      <c r="E47" s="17">
        <f>SUM(B47)/(C47)</f>
        <v>0.55</v>
      </c>
      <c r="F47" s="6">
        <f>C21</f>
        <v>261</v>
      </c>
      <c r="G47" s="18">
        <f>SUM(F47)/(C47)</f>
        <v>13.05</v>
      </c>
      <c r="H47" s="6">
        <v>3</v>
      </c>
      <c r="I47" s="6" t="s">
        <v>208</v>
      </c>
      <c r="J47" s="6"/>
      <c r="K47" s="6"/>
    </row>
    <row r="48" spans="1:11" s="7" customFormat="1" ht="12.75">
      <c r="A48" s="5"/>
      <c r="B48" s="6"/>
      <c r="C48" s="6"/>
      <c r="D48" s="6"/>
      <c r="E48" s="6"/>
      <c r="F48" s="6"/>
      <c r="G48" s="6"/>
      <c r="H48" s="6"/>
      <c r="I48" s="6"/>
      <c r="J48" s="6"/>
      <c r="K48" s="6"/>
    </row>
    <row r="49" spans="1:11" s="7" customFormat="1" ht="12.75">
      <c r="A49" s="5" t="s">
        <v>52</v>
      </c>
      <c r="B49" s="6" t="s">
        <v>53</v>
      </c>
      <c r="C49" s="6" t="s">
        <v>44</v>
      </c>
      <c r="D49" s="6" t="s">
        <v>9</v>
      </c>
      <c r="E49" s="6" t="s">
        <v>45</v>
      </c>
      <c r="F49" s="6" t="s">
        <v>46</v>
      </c>
      <c r="G49" s="6"/>
      <c r="H49" s="6"/>
      <c r="I49" s="6"/>
      <c r="J49" s="6"/>
      <c r="K49" s="6"/>
    </row>
    <row r="50" spans="1:11" s="7" customFormat="1" ht="12.75">
      <c r="A50" s="7" t="s">
        <v>147</v>
      </c>
      <c r="B50" s="8">
        <v>5</v>
      </c>
      <c r="C50" s="8">
        <v>36</v>
      </c>
      <c r="D50" s="9">
        <f aca="true" t="shared" si="1" ref="D50:D55">SUM(C50)/(B50)</f>
        <v>7.2</v>
      </c>
      <c r="E50" s="8">
        <v>13</v>
      </c>
      <c r="F50" s="8">
        <v>0</v>
      </c>
      <c r="G50" s="8"/>
      <c r="H50" s="8"/>
      <c r="I50" s="8"/>
      <c r="J50" s="8"/>
      <c r="K50" s="8"/>
    </row>
    <row r="51" spans="1:11" s="7" customFormat="1" ht="12.75">
      <c r="A51" s="7" t="s">
        <v>146</v>
      </c>
      <c r="B51" s="8">
        <v>3</v>
      </c>
      <c r="C51" s="8">
        <v>41</v>
      </c>
      <c r="D51" s="9">
        <f t="shared" si="1"/>
        <v>13.666666666666666</v>
      </c>
      <c r="E51" s="8">
        <v>22</v>
      </c>
      <c r="F51" s="8">
        <v>0</v>
      </c>
      <c r="G51" s="8"/>
      <c r="H51" s="8"/>
      <c r="I51" s="8"/>
      <c r="J51" s="8"/>
      <c r="K51" s="8"/>
    </row>
    <row r="52" spans="1:11" s="7" customFormat="1" ht="12.75">
      <c r="A52" s="7" t="s">
        <v>142</v>
      </c>
      <c r="B52" s="8">
        <v>2</v>
      </c>
      <c r="C52" s="8">
        <v>11</v>
      </c>
      <c r="D52" s="9">
        <f t="shared" si="1"/>
        <v>5.5</v>
      </c>
      <c r="E52" s="8">
        <v>8</v>
      </c>
      <c r="F52" s="8">
        <v>0</v>
      </c>
      <c r="G52" s="8"/>
      <c r="H52" s="8"/>
      <c r="I52" s="8"/>
      <c r="J52" s="8"/>
      <c r="K52" s="8"/>
    </row>
    <row r="53" spans="1:11" s="7" customFormat="1" ht="12.75">
      <c r="A53" s="7" t="s">
        <v>161</v>
      </c>
      <c r="B53" s="8">
        <v>1</v>
      </c>
      <c r="C53" s="8">
        <v>4</v>
      </c>
      <c r="D53" s="9">
        <f t="shared" si="1"/>
        <v>4</v>
      </c>
      <c r="E53" s="8">
        <v>4</v>
      </c>
      <c r="F53" s="8">
        <v>0</v>
      </c>
      <c r="G53" s="8"/>
      <c r="H53" s="8"/>
      <c r="I53" s="8"/>
      <c r="J53" s="8"/>
      <c r="K53" s="8"/>
    </row>
    <row r="54" spans="1:12" s="7" customFormat="1" ht="12.75">
      <c r="A54" s="5" t="s">
        <v>8</v>
      </c>
      <c r="B54" s="6">
        <f>SUM(B50:B53)</f>
        <v>11</v>
      </c>
      <c r="C54" s="6">
        <f>SUM(C50:C53)</f>
        <v>92</v>
      </c>
      <c r="D54" s="15">
        <f t="shared" si="1"/>
        <v>8.363636363636363</v>
      </c>
      <c r="E54" s="6">
        <v>22</v>
      </c>
      <c r="F54" s="6">
        <f>SUM(F50:F53)</f>
        <v>0</v>
      </c>
      <c r="G54" s="6"/>
      <c r="H54" s="6"/>
      <c r="I54" s="6"/>
      <c r="J54" s="6"/>
      <c r="K54" s="14"/>
      <c r="L54"/>
    </row>
    <row r="55" spans="1:11" s="7" customFormat="1" ht="12.75">
      <c r="A55" s="5" t="s">
        <v>115</v>
      </c>
      <c r="B55" s="6">
        <f>C23</f>
        <v>11</v>
      </c>
      <c r="C55" s="6">
        <f>C21</f>
        <v>261</v>
      </c>
      <c r="D55" s="15">
        <f t="shared" si="1"/>
        <v>23.727272727272727</v>
      </c>
      <c r="E55" s="6" t="s">
        <v>208</v>
      </c>
      <c r="F55" s="6">
        <v>3</v>
      </c>
      <c r="G55" s="6"/>
      <c r="H55" s="6"/>
      <c r="I55" s="6"/>
      <c r="J55" s="6"/>
      <c r="K55" s="14"/>
    </row>
    <row r="56" spans="1:11" s="7" customFormat="1" ht="12.75">
      <c r="A56" s="5"/>
      <c r="B56" s="6"/>
      <c r="C56" s="6"/>
      <c r="D56" s="15"/>
      <c r="E56" s="6"/>
      <c r="F56" s="6"/>
      <c r="G56" s="6"/>
      <c r="H56" s="6"/>
      <c r="I56" s="6"/>
      <c r="J56" s="6"/>
      <c r="K56" s="14"/>
    </row>
    <row r="57" spans="1:11" s="7" customFormat="1" ht="12.75">
      <c r="A57" s="5"/>
      <c r="B57" s="6" t="s">
        <v>46</v>
      </c>
      <c r="C57" s="6" t="s">
        <v>46</v>
      </c>
      <c r="D57" s="6" t="s">
        <v>46</v>
      </c>
      <c r="E57" s="6"/>
      <c r="F57" s="6"/>
      <c r="G57" s="6"/>
      <c r="H57" s="6"/>
      <c r="I57" s="6"/>
      <c r="J57" s="6"/>
      <c r="K57" s="14"/>
    </row>
    <row r="58" spans="1:11" s="7" customFormat="1" ht="12.75">
      <c r="A58" s="5" t="s">
        <v>54</v>
      </c>
      <c r="B58" s="6" t="s">
        <v>55</v>
      </c>
      <c r="C58" s="6" t="s">
        <v>53</v>
      </c>
      <c r="D58" s="6" t="s">
        <v>56</v>
      </c>
      <c r="E58" s="6" t="s">
        <v>57</v>
      </c>
      <c r="F58" s="6" t="s">
        <v>58</v>
      </c>
      <c r="G58" s="6" t="s">
        <v>59</v>
      </c>
      <c r="H58" s="6" t="s">
        <v>60</v>
      </c>
      <c r="I58" s="6" t="s">
        <v>61</v>
      </c>
      <c r="J58" s="6"/>
      <c r="K58" s="14"/>
    </row>
    <row r="59" spans="1:12" ht="12.75">
      <c r="A59" s="5" t="s">
        <v>8</v>
      </c>
      <c r="B59" s="6">
        <v>0</v>
      </c>
      <c r="C59" s="6">
        <v>0</v>
      </c>
      <c r="D59" s="6">
        <v>0</v>
      </c>
      <c r="E59" s="6">
        <v>0</v>
      </c>
      <c r="F59" s="6">
        <v>0</v>
      </c>
      <c r="G59" s="6">
        <v>0</v>
      </c>
      <c r="H59" s="6">
        <v>0</v>
      </c>
      <c r="I59" s="6">
        <f>SUM(B59*6)+(C59*6)+(D59*6)+(E59)+(F59*2)+(G59*3)+(H59*2)</f>
        <v>0</v>
      </c>
      <c r="J59" s="6"/>
      <c r="K59" s="14"/>
      <c r="L59" s="12"/>
    </row>
    <row r="60" spans="1:11" s="7" customFormat="1" ht="12.75">
      <c r="A60" s="5" t="s">
        <v>115</v>
      </c>
      <c r="B60" s="6">
        <f>F42</f>
        <v>2</v>
      </c>
      <c r="C60" s="6">
        <f>H47</f>
        <v>3</v>
      </c>
      <c r="D60" s="6">
        <v>0</v>
      </c>
      <c r="E60" s="6">
        <f>B64</f>
        <v>5</v>
      </c>
      <c r="F60" s="6">
        <v>0</v>
      </c>
      <c r="G60" s="6">
        <f>E64</f>
        <v>0</v>
      </c>
      <c r="H60" s="6">
        <v>0</v>
      </c>
      <c r="I60" s="6">
        <f>SUM(B60*6)+(C60*6)+(D60*6)+(E60)+(F60*2)+(G60*3)+(H60*2)</f>
        <v>35</v>
      </c>
      <c r="J60" s="6"/>
      <c r="K60" s="14"/>
    </row>
    <row r="61" spans="1:12" s="7" customFormat="1" ht="12.75">
      <c r="A61" s="5"/>
      <c r="B61" s="6"/>
      <c r="C61" s="6"/>
      <c r="D61" s="6"/>
      <c r="E61" s="6"/>
      <c r="F61" s="6"/>
      <c r="G61" s="6"/>
      <c r="H61" s="6"/>
      <c r="I61" s="6"/>
      <c r="J61" s="6"/>
      <c r="K61" s="14"/>
      <c r="L61" s="5"/>
    </row>
    <row r="62" spans="1:12" ht="12.75">
      <c r="A62" s="5" t="s">
        <v>62</v>
      </c>
      <c r="B62" s="6" t="s">
        <v>63</v>
      </c>
      <c r="C62" s="6" t="s">
        <v>64</v>
      </c>
      <c r="D62" s="6" t="s">
        <v>50</v>
      </c>
      <c r="E62" s="6" t="s">
        <v>105</v>
      </c>
      <c r="F62" s="6" t="s">
        <v>65</v>
      </c>
      <c r="G62" s="6" t="s">
        <v>50</v>
      </c>
      <c r="H62" s="6" t="s">
        <v>45</v>
      </c>
      <c r="I62" s="6" t="s">
        <v>61</v>
      </c>
      <c r="J62" s="19" t="s">
        <v>79</v>
      </c>
      <c r="K62" s="14"/>
      <c r="L62" s="5"/>
    </row>
    <row r="63" spans="1:12" ht="12.75">
      <c r="A63" s="5" t="s">
        <v>8</v>
      </c>
      <c r="B63" s="6">
        <v>0</v>
      </c>
      <c r="C63" s="6">
        <v>0</v>
      </c>
      <c r="D63" s="17">
        <v>0</v>
      </c>
      <c r="E63" s="6">
        <v>0</v>
      </c>
      <c r="F63" s="6">
        <v>0</v>
      </c>
      <c r="G63" s="17">
        <v>0</v>
      </c>
      <c r="H63" s="6">
        <v>0</v>
      </c>
      <c r="I63" s="6">
        <f>SUM(B63)+(E63*3)</f>
        <v>0</v>
      </c>
      <c r="J63" s="19"/>
      <c r="K63" s="6"/>
      <c r="L63" s="5"/>
    </row>
    <row r="64" spans="1:11" s="7" customFormat="1" ht="12.75">
      <c r="A64" s="5" t="s">
        <v>115</v>
      </c>
      <c r="B64" s="6">
        <v>5</v>
      </c>
      <c r="C64" s="6">
        <v>5</v>
      </c>
      <c r="D64" s="17">
        <f>SUM(B64/C64)</f>
        <v>1</v>
      </c>
      <c r="E64" s="24">
        <v>0</v>
      </c>
      <c r="F64" s="24">
        <v>1</v>
      </c>
      <c r="G64" s="17">
        <v>0</v>
      </c>
      <c r="H64" s="6">
        <v>0</v>
      </c>
      <c r="I64" s="6">
        <f>SUM(B64)+(E64*3)</f>
        <v>5</v>
      </c>
      <c r="J64" s="19" t="s">
        <v>209</v>
      </c>
      <c r="K64" s="6"/>
    </row>
    <row r="65" spans="1:12" ht="12.75">
      <c r="A65" s="5"/>
      <c r="B65" s="6"/>
      <c r="C65" s="6"/>
      <c r="D65" s="6"/>
      <c r="E65" s="6"/>
      <c r="F65" s="6"/>
      <c r="G65" s="6"/>
      <c r="H65" s="6"/>
      <c r="I65" s="6"/>
      <c r="J65" s="6"/>
      <c r="K65" s="6"/>
      <c r="L65" s="5"/>
    </row>
    <row r="66" spans="1:12" ht="12.75">
      <c r="A66" s="5" t="s">
        <v>80</v>
      </c>
      <c r="B66" s="6" t="s">
        <v>81</v>
      </c>
      <c r="C66" s="6" t="s">
        <v>44</v>
      </c>
      <c r="D66" s="6" t="s">
        <v>9</v>
      </c>
      <c r="E66" s="6" t="s">
        <v>45</v>
      </c>
      <c r="F66" s="6" t="s">
        <v>46</v>
      </c>
      <c r="G66" s="6"/>
      <c r="H66" s="6"/>
      <c r="I66" s="6"/>
      <c r="J66" s="6"/>
      <c r="K66" s="6"/>
      <c r="L66" s="5"/>
    </row>
    <row r="67" spans="1:11" s="7" customFormat="1" ht="12.75">
      <c r="A67" s="7" t="s">
        <v>147</v>
      </c>
      <c r="B67" s="8">
        <v>1</v>
      </c>
      <c r="C67" s="8">
        <v>17</v>
      </c>
      <c r="D67" s="9">
        <f>SUM(C67)/(B67)</f>
        <v>17</v>
      </c>
      <c r="E67" s="8">
        <v>17</v>
      </c>
      <c r="F67" s="8">
        <v>0</v>
      </c>
      <c r="G67" s="8"/>
      <c r="H67" s="8"/>
      <c r="I67" s="8"/>
      <c r="J67" s="8"/>
      <c r="K67" s="8"/>
    </row>
    <row r="68" spans="1:11" s="7" customFormat="1" ht="12.75">
      <c r="A68" s="7" t="s">
        <v>148</v>
      </c>
      <c r="B68" s="8">
        <v>1</v>
      </c>
      <c r="C68" s="8">
        <v>10</v>
      </c>
      <c r="D68" s="9">
        <f>SUM(C68)/(B68)</f>
        <v>10</v>
      </c>
      <c r="E68" s="8">
        <v>10</v>
      </c>
      <c r="F68" s="8">
        <v>0</v>
      </c>
      <c r="G68" s="8"/>
      <c r="H68" s="8"/>
      <c r="I68" s="8"/>
      <c r="J68" s="8"/>
      <c r="K68" s="8"/>
    </row>
    <row r="69" spans="1:11" ht="12.75">
      <c r="A69" s="5" t="s">
        <v>8</v>
      </c>
      <c r="B69" s="6">
        <f>SUM(B67:B68)</f>
        <v>2</v>
      </c>
      <c r="C69" s="6">
        <f>SUM(C67:C68)</f>
        <v>27</v>
      </c>
      <c r="D69" s="15">
        <f>SUM(C69)/(B69)</f>
        <v>13.5</v>
      </c>
      <c r="E69" s="6">
        <v>17</v>
      </c>
      <c r="F69" s="6">
        <f>SUM(F67:F68)</f>
        <v>0</v>
      </c>
      <c r="G69" s="6"/>
      <c r="H69" s="6"/>
      <c r="I69" s="6"/>
      <c r="J69" s="6"/>
      <c r="K69" s="14"/>
    </row>
    <row r="70" spans="1:11" ht="12.75">
      <c r="A70" s="5" t="s">
        <v>115</v>
      </c>
      <c r="B70" s="6">
        <v>1</v>
      </c>
      <c r="C70" s="6">
        <v>9</v>
      </c>
      <c r="D70" s="15">
        <f>SUM(C70)/(B70)</f>
        <v>9</v>
      </c>
      <c r="E70" s="6">
        <v>9</v>
      </c>
      <c r="F70" s="6">
        <v>0</v>
      </c>
      <c r="G70" s="6"/>
      <c r="H70" s="6"/>
      <c r="I70" s="6"/>
      <c r="J70" s="6"/>
      <c r="K70" s="14"/>
    </row>
    <row r="71" spans="1:11" ht="12.7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4"/>
    </row>
    <row r="72" spans="1:11" s="7" customFormat="1" ht="12.75">
      <c r="A72" s="5" t="s">
        <v>68</v>
      </c>
      <c r="B72" s="6" t="s">
        <v>82</v>
      </c>
      <c r="C72" s="6" t="s">
        <v>44</v>
      </c>
      <c r="D72" s="6" t="s">
        <v>9</v>
      </c>
      <c r="E72" s="6" t="s">
        <v>45</v>
      </c>
      <c r="F72" s="6" t="s">
        <v>46</v>
      </c>
      <c r="G72" s="12"/>
      <c r="H72" s="12"/>
      <c r="I72" s="12"/>
      <c r="J72" s="12"/>
      <c r="K72" s="14"/>
    </row>
    <row r="73" spans="1:11" s="7" customFormat="1" ht="12.75">
      <c r="A73" s="7" t="s">
        <v>140</v>
      </c>
      <c r="B73" s="8">
        <v>1</v>
      </c>
      <c r="C73" s="8">
        <v>0</v>
      </c>
      <c r="D73" s="9">
        <f>SUM(C73)/(B73)</f>
        <v>0</v>
      </c>
      <c r="E73" s="8">
        <v>0</v>
      </c>
      <c r="F73" s="8">
        <v>0</v>
      </c>
      <c r="K73" s="8"/>
    </row>
    <row r="74" spans="1:12" s="7" customFormat="1" ht="12.75">
      <c r="A74" s="5" t="s">
        <v>8</v>
      </c>
      <c r="B74" s="6">
        <f>SUM(B73:B73)</f>
        <v>1</v>
      </c>
      <c r="C74" s="6">
        <f>SUM(C73:C73)</f>
        <v>0</v>
      </c>
      <c r="D74" s="15">
        <f>SUM(C74)/(B74)</f>
        <v>0</v>
      </c>
      <c r="E74" s="6">
        <v>0</v>
      </c>
      <c r="F74" s="6">
        <f>SUM(F73:F73)</f>
        <v>0</v>
      </c>
      <c r="G74" s="5"/>
      <c r="H74" s="5"/>
      <c r="I74" s="5"/>
      <c r="J74" s="5"/>
      <c r="K74" s="6"/>
      <c r="L74"/>
    </row>
    <row r="75" spans="1:11" s="7" customFormat="1" ht="12.75">
      <c r="A75" s="5" t="s">
        <v>115</v>
      </c>
      <c r="B75" s="6">
        <v>0</v>
      </c>
      <c r="C75" s="6"/>
      <c r="D75" s="15"/>
      <c r="E75" s="6"/>
      <c r="F75" s="6"/>
      <c r="G75" s="5"/>
      <c r="H75" s="5"/>
      <c r="I75" s="5"/>
      <c r="J75" s="5"/>
      <c r="K75" s="6"/>
    </row>
    <row r="76" spans="1:11" s="7" customFormat="1" ht="12.7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4"/>
    </row>
    <row r="77" spans="1:12" s="7" customFormat="1" ht="12.75">
      <c r="A77" s="5" t="s">
        <v>222</v>
      </c>
      <c r="B77" s="6"/>
      <c r="C77" s="6"/>
      <c r="D77" s="6"/>
      <c r="E77" s="6"/>
      <c r="F77" s="6"/>
      <c r="G77" s="12"/>
      <c r="H77" s="12"/>
      <c r="I77" s="12"/>
      <c r="J77" s="12"/>
      <c r="K77" s="14"/>
      <c r="L77" s="5"/>
    </row>
    <row r="78" spans="1:11" s="7" customFormat="1" ht="12.75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4"/>
    </row>
    <row r="79" spans="1:11" s="7" customFormat="1" ht="12.75">
      <c r="A79" s="5" t="s">
        <v>70</v>
      </c>
      <c r="B79" s="6" t="s">
        <v>84</v>
      </c>
      <c r="C79" s="6" t="s">
        <v>44</v>
      </c>
      <c r="D79" s="6" t="s">
        <v>9</v>
      </c>
      <c r="E79" s="6" t="s">
        <v>45</v>
      </c>
      <c r="F79" s="6"/>
      <c r="G79" s="12"/>
      <c r="H79" s="12"/>
      <c r="I79" s="12"/>
      <c r="J79" s="12"/>
      <c r="K79" s="14"/>
    </row>
    <row r="80" spans="1:11" s="7" customFormat="1" ht="12.75">
      <c r="A80" s="7" t="s">
        <v>141</v>
      </c>
      <c r="B80" s="8">
        <v>8</v>
      </c>
      <c r="C80" s="8">
        <v>244</v>
      </c>
      <c r="D80" s="9">
        <f>SUM(C80)/(B80)</f>
        <v>30.5</v>
      </c>
      <c r="E80" s="8">
        <v>44</v>
      </c>
      <c r="F80" s="8"/>
      <c r="K80" s="8"/>
    </row>
    <row r="81" spans="1:11" s="7" customFormat="1" ht="12.75">
      <c r="A81" s="5" t="s">
        <v>8</v>
      </c>
      <c r="B81" s="6">
        <f>SUM(B80:B80)</f>
        <v>8</v>
      </c>
      <c r="C81" s="6">
        <f>SUM(C80:C80)</f>
        <v>244</v>
      </c>
      <c r="D81" s="15">
        <f>SUM(C81)/(B81)</f>
        <v>30.5</v>
      </c>
      <c r="E81" s="6">
        <v>44</v>
      </c>
      <c r="F81" s="6"/>
      <c r="G81" s="5"/>
      <c r="H81" s="5"/>
      <c r="I81" s="5"/>
      <c r="J81" s="5"/>
      <c r="K81" s="6"/>
    </row>
    <row r="82" spans="1:11" s="7" customFormat="1" ht="12.75">
      <c r="A82" s="5" t="s">
        <v>115</v>
      </c>
      <c r="B82" s="6">
        <f>C26</f>
        <v>4</v>
      </c>
      <c r="C82" s="6">
        <f>C27</f>
        <v>172</v>
      </c>
      <c r="D82" s="15">
        <f>SUM(C82)/(B82)</f>
        <v>43</v>
      </c>
      <c r="E82" s="6">
        <v>49</v>
      </c>
      <c r="F82" s="6"/>
      <c r="G82" s="5"/>
      <c r="H82" s="5"/>
      <c r="I82" s="5"/>
      <c r="J82" s="5"/>
      <c r="K82" s="6"/>
    </row>
    <row r="83" spans="1:11" s="7" customFormat="1" ht="12.75">
      <c r="A83" s="5"/>
      <c r="B83" s="5"/>
      <c r="C83" s="5"/>
      <c r="D83" s="5"/>
      <c r="E83" s="5"/>
      <c r="F83" s="5"/>
      <c r="G83" s="5"/>
      <c r="H83" s="5"/>
      <c r="I83" s="5"/>
      <c r="J83" s="5"/>
      <c r="K83" s="6"/>
    </row>
    <row r="84" spans="1:11" s="7" customFormat="1" ht="12.75">
      <c r="A84" s="5" t="s">
        <v>90</v>
      </c>
      <c r="B84" s="5"/>
      <c r="C84" s="5"/>
      <c r="D84" s="5"/>
      <c r="E84" s="5"/>
      <c r="F84" s="5"/>
      <c r="G84" s="5"/>
      <c r="H84" s="5"/>
      <c r="I84" s="5"/>
      <c r="J84" s="5"/>
      <c r="K84" s="6"/>
    </row>
    <row r="85" spans="1:11" s="7" customFormat="1" ht="12.75">
      <c r="A85" s="7" t="s">
        <v>200</v>
      </c>
      <c r="K85" s="8"/>
    </row>
    <row r="86" spans="1:11" s="7" customFormat="1" ht="12.75">
      <c r="A86" s="7" t="s">
        <v>201</v>
      </c>
      <c r="K86" s="8"/>
    </row>
    <row r="87" spans="1:11" s="7" customFormat="1" ht="12.75">
      <c r="A87" s="7" t="s">
        <v>202</v>
      </c>
      <c r="K87" s="8"/>
    </row>
    <row r="88" spans="1:11" s="7" customFormat="1" ht="12.75">
      <c r="A88" s="7" t="s">
        <v>203</v>
      </c>
      <c r="K88" s="8"/>
    </row>
    <row r="89" spans="1:11" s="7" customFormat="1" ht="12.75">
      <c r="A89" s="7" t="s">
        <v>204</v>
      </c>
      <c r="K89" s="8"/>
    </row>
    <row r="90" s="7" customFormat="1" ht="12.75">
      <c r="K90" s="8"/>
    </row>
    <row r="91" spans="1:10" ht="12.75">
      <c r="A91" s="29" t="s">
        <v>71</v>
      </c>
      <c r="B91" s="30" t="s">
        <v>72</v>
      </c>
      <c r="C91" s="30" t="s">
        <v>117</v>
      </c>
      <c r="D91" s="30" t="s">
        <v>73</v>
      </c>
      <c r="E91" s="30" t="s">
        <v>75</v>
      </c>
      <c r="F91" s="30" t="s">
        <v>74</v>
      </c>
      <c r="G91" s="30" t="s">
        <v>76</v>
      </c>
      <c r="H91" s="30" t="s">
        <v>77</v>
      </c>
      <c r="I91" s="30" t="s">
        <v>78</v>
      </c>
      <c r="J91" s="30" t="s">
        <v>99</v>
      </c>
    </row>
    <row r="92" spans="1:10" ht="12.75">
      <c r="A92" s="48" t="s">
        <v>161</v>
      </c>
      <c r="B92" s="8">
        <v>5</v>
      </c>
      <c r="C92" s="8">
        <v>2</v>
      </c>
      <c r="D92" s="8">
        <f aca="true" t="shared" si="2" ref="D92:D106">SUM(B92:C92)</f>
        <v>7</v>
      </c>
      <c r="E92" s="8">
        <v>0</v>
      </c>
      <c r="F92" s="8">
        <v>0</v>
      </c>
      <c r="G92" s="8">
        <v>0</v>
      </c>
      <c r="H92" s="8">
        <v>0</v>
      </c>
      <c r="I92" s="8">
        <v>0</v>
      </c>
      <c r="J92" s="8">
        <v>0</v>
      </c>
    </row>
    <row r="93" spans="1:10" ht="12.75">
      <c r="A93" s="48" t="s">
        <v>147</v>
      </c>
      <c r="B93" s="8">
        <v>4</v>
      </c>
      <c r="C93" s="8">
        <v>1</v>
      </c>
      <c r="D93" s="8">
        <f t="shared" si="2"/>
        <v>5</v>
      </c>
      <c r="E93" s="8">
        <v>0</v>
      </c>
      <c r="F93" s="8">
        <v>0</v>
      </c>
      <c r="G93" s="8">
        <v>1</v>
      </c>
      <c r="H93" s="8">
        <v>0</v>
      </c>
      <c r="I93" s="8">
        <v>0</v>
      </c>
      <c r="J93" s="8">
        <v>0</v>
      </c>
    </row>
    <row r="94" spans="1:10" ht="12.75">
      <c r="A94" s="48" t="s">
        <v>164</v>
      </c>
      <c r="B94" s="8">
        <v>0</v>
      </c>
      <c r="C94" s="8">
        <v>5</v>
      </c>
      <c r="D94" s="8">
        <f t="shared" si="2"/>
        <v>5</v>
      </c>
      <c r="E94" s="8">
        <v>0.5</v>
      </c>
      <c r="F94" s="8">
        <v>0.5</v>
      </c>
      <c r="G94" s="8">
        <v>0</v>
      </c>
      <c r="H94" s="8">
        <v>0</v>
      </c>
      <c r="I94" s="8">
        <v>0</v>
      </c>
      <c r="J94" s="8">
        <v>0</v>
      </c>
    </row>
    <row r="95" spans="1:10" ht="12.75">
      <c r="A95" s="48" t="s">
        <v>168</v>
      </c>
      <c r="B95" s="8">
        <v>2</v>
      </c>
      <c r="C95" s="8">
        <v>2</v>
      </c>
      <c r="D95" s="8">
        <f t="shared" si="2"/>
        <v>4</v>
      </c>
      <c r="E95" s="8">
        <v>1.5</v>
      </c>
      <c r="F95" s="8">
        <v>0.5</v>
      </c>
      <c r="G95" s="8">
        <v>0</v>
      </c>
      <c r="H95" s="8">
        <v>0</v>
      </c>
      <c r="I95" s="8">
        <v>0</v>
      </c>
      <c r="J95" s="8">
        <v>0</v>
      </c>
    </row>
    <row r="96" spans="1:10" ht="12.75">
      <c r="A96" s="48" t="s">
        <v>140</v>
      </c>
      <c r="B96" s="8">
        <v>1</v>
      </c>
      <c r="C96" s="8">
        <v>3</v>
      </c>
      <c r="D96" s="8">
        <f t="shared" si="2"/>
        <v>4</v>
      </c>
      <c r="E96" s="8">
        <v>0</v>
      </c>
      <c r="F96" s="8">
        <v>1</v>
      </c>
      <c r="G96" s="8">
        <v>0</v>
      </c>
      <c r="H96" s="8">
        <v>0</v>
      </c>
      <c r="I96" s="8">
        <v>0</v>
      </c>
      <c r="J96" s="8">
        <v>0</v>
      </c>
    </row>
    <row r="97" spans="1:10" ht="12.75">
      <c r="A97" s="48" t="s">
        <v>166</v>
      </c>
      <c r="B97" s="8">
        <v>0</v>
      </c>
      <c r="C97" s="8">
        <v>4</v>
      </c>
      <c r="D97" s="8">
        <f t="shared" si="2"/>
        <v>4</v>
      </c>
      <c r="E97" s="8">
        <v>0.5</v>
      </c>
      <c r="F97" s="8">
        <v>0</v>
      </c>
      <c r="G97" s="8">
        <v>0</v>
      </c>
      <c r="H97" s="8">
        <v>0</v>
      </c>
      <c r="I97" s="8">
        <v>0</v>
      </c>
      <c r="J97" s="8">
        <v>0</v>
      </c>
    </row>
    <row r="98" spans="1:10" ht="12.75">
      <c r="A98" s="48" t="s">
        <v>141</v>
      </c>
      <c r="B98" s="8">
        <v>2</v>
      </c>
      <c r="C98" s="8">
        <v>0</v>
      </c>
      <c r="D98" s="8">
        <f t="shared" si="2"/>
        <v>2</v>
      </c>
      <c r="E98" s="8">
        <v>0.5</v>
      </c>
      <c r="F98" s="8">
        <v>0</v>
      </c>
      <c r="G98" s="8">
        <v>1</v>
      </c>
      <c r="H98" s="8">
        <v>0</v>
      </c>
      <c r="I98" s="8">
        <v>0</v>
      </c>
      <c r="J98" s="8">
        <v>0</v>
      </c>
    </row>
    <row r="99" spans="1:10" ht="12.75">
      <c r="A99" s="48" t="s">
        <v>162</v>
      </c>
      <c r="B99" s="8">
        <v>1</v>
      </c>
      <c r="C99" s="8">
        <v>1</v>
      </c>
      <c r="D99" s="8">
        <f t="shared" si="2"/>
        <v>2</v>
      </c>
      <c r="E99" s="8">
        <v>1</v>
      </c>
      <c r="F99" s="8">
        <v>0</v>
      </c>
      <c r="G99" s="8">
        <v>0</v>
      </c>
      <c r="H99" s="8">
        <v>0</v>
      </c>
      <c r="I99" s="8">
        <v>0</v>
      </c>
      <c r="J99" s="8">
        <v>0</v>
      </c>
    </row>
    <row r="100" spans="1:10" ht="12.75">
      <c r="A100" s="48" t="s">
        <v>142</v>
      </c>
      <c r="B100" s="8">
        <v>1</v>
      </c>
      <c r="C100" s="8">
        <v>1</v>
      </c>
      <c r="D100" s="8">
        <f t="shared" si="2"/>
        <v>2</v>
      </c>
      <c r="E100" s="8">
        <v>0</v>
      </c>
      <c r="F100" s="8">
        <v>0</v>
      </c>
      <c r="G100" s="8">
        <v>0</v>
      </c>
      <c r="H100" s="8">
        <v>0</v>
      </c>
      <c r="I100" s="8">
        <v>0</v>
      </c>
      <c r="J100" s="8">
        <v>0</v>
      </c>
    </row>
    <row r="101" spans="1:10" ht="12.75">
      <c r="A101" s="48" t="s">
        <v>167</v>
      </c>
      <c r="B101" s="8">
        <v>0</v>
      </c>
      <c r="C101" s="8">
        <v>2</v>
      </c>
      <c r="D101" s="8">
        <f t="shared" si="2"/>
        <v>2</v>
      </c>
      <c r="E101" s="8">
        <v>0</v>
      </c>
      <c r="F101" s="8">
        <v>0</v>
      </c>
      <c r="G101" s="8">
        <v>0</v>
      </c>
      <c r="H101" s="8">
        <v>0</v>
      </c>
      <c r="I101" s="8">
        <v>0</v>
      </c>
      <c r="J101" s="8">
        <v>0</v>
      </c>
    </row>
    <row r="102" spans="1:10" ht="12.75">
      <c r="A102" s="48" t="s">
        <v>165</v>
      </c>
      <c r="B102" s="8">
        <v>1</v>
      </c>
      <c r="C102" s="8">
        <v>0</v>
      </c>
      <c r="D102" s="8">
        <f t="shared" si="2"/>
        <v>1</v>
      </c>
      <c r="E102" s="8">
        <v>0</v>
      </c>
      <c r="F102" s="8">
        <v>0</v>
      </c>
      <c r="G102" s="8">
        <v>0</v>
      </c>
      <c r="H102" s="8">
        <v>0</v>
      </c>
      <c r="I102" s="8">
        <v>0</v>
      </c>
      <c r="J102" s="8">
        <v>0</v>
      </c>
    </row>
    <row r="103" spans="1:10" ht="12.75">
      <c r="A103" s="48" t="s">
        <v>148</v>
      </c>
      <c r="B103" s="8">
        <v>0</v>
      </c>
      <c r="C103" s="8">
        <v>1</v>
      </c>
      <c r="D103" s="8">
        <f t="shared" si="2"/>
        <v>1</v>
      </c>
      <c r="E103" s="8">
        <v>0</v>
      </c>
      <c r="F103" s="8">
        <v>0</v>
      </c>
      <c r="G103" s="8">
        <v>1</v>
      </c>
      <c r="H103" s="8">
        <v>0</v>
      </c>
      <c r="I103" s="8">
        <v>0</v>
      </c>
      <c r="J103" s="8">
        <v>0</v>
      </c>
    </row>
    <row r="104" spans="1:10" ht="12.75">
      <c r="A104" s="48" t="s">
        <v>146</v>
      </c>
      <c r="B104" s="8">
        <v>0</v>
      </c>
      <c r="C104" s="8">
        <v>1</v>
      </c>
      <c r="D104" s="8">
        <f t="shared" si="2"/>
        <v>1</v>
      </c>
      <c r="E104" s="8">
        <v>0</v>
      </c>
      <c r="F104" s="8">
        <v>0</v>
      </c>
      <c r="G104" s="8">
        <v>0</v>
      </c>
      <c r="H104" s="8">
        <v>0</v>
      </c>
      <c r="I104" s="8">
        <v>0</v>
      </c>
      <c r="J104" s="8">
        <v>0</v>
      </c>
    </row>
    <row r="105" spans="1:10" ht="12.75">
      <c r="A105" s="59" t="s">
        <v>210</v>
      </c>
      <c r="B105" s="8">
        <v>0</v>
      </c>
      <c r="C105" s="8">
        <v>1</v>
      </c>
      <c r="D105" s="8">
        <f t="shared" si="2"/>
        <v>1</v>
      </c>
      <c r="E105" s="8">
        <v>0</v>
      </c>
      <c r="F105" s="8">
        <v>0</v>
      </c>
      <c r="G105" s="8">
        <v>0</v>
      </c>
      <c r="H105" s="8">
        <v>0</v>
      </c>
      <c r="I105" s="8">
        <v>0</v>
      </c>
      <c r="J105" s="8">
        <v>0</v>
      </c>
    </row>
    <row r="106" spans="1:10" ht="12.75">
      <c r="A106" s="48" t="s">
        <v>150</v>
      </c>
      <c r="B106" s="8">
        <v>0</v>
      </c>
      <c r="C106" s="8">
        <v>0</v>
      </c>
      <c r="D106" s="8">
        <f t="shared" si="2"/>
        <v>0</v>
      </c>
      <c r="E106" s="8">
        <v>0</v>
      </c>
      <c r="F106" s="8">
        <v>0</v>
      </c>
      <c r="G106" s="8">
        <v>1</v>
      </c>
      <c r="H106" s="8">
        <v>0</v>
      </c>
      <c r="I106" s="8">
        <v>0</v>
      </c>
      <c r="J106" s="8">
        <v>0</v>
      </c>
    </row>
    <row r="107" spans="1:10" ht="12.75">
      <c r="A107" s="29" t="s">
        <v>8</v>
      </c>
      <c r="B107" s="30">
        <f aca="true" t="shared" si="3" ref="B107:J107">SUM(B92:B106)</f>
        <v>17</v>
      </c>
      <c r="C107" s="30">
        <f t="shared" si="3"/>
        <v>24</v>
      </c>
      <c r="D107" s="30">
        <f t="shared" si="3"/>
        <v>41</v>
      </c>
      <c r="E107" s="30">
        <f t="shared" si="3"/>
        <v>4</v>
      </c>
      <c r="F107" s="30">
        <f t="shared" si="3"/>
        <v>2</v>
      </c>
      <c r="G107" s="30">
        <f t="shared" si="3"/>
        <v>4</v>
      </c>
      <c r="H107" s="30">
        <f t="shared" si="3"/>
        <v>0</v>
      </c>
      <c r="I107" s="30">
        <f t="shared" si="3"/>
        <v>0</v>
      </c>
      <c r="J107" s="30">
        <f t="shared" si="3"/>
        <v>0</v>
      </c>
    </row>
  </sheetData>
  <sheetProtection/>
  <printOptions/>
  <pageMargins left="0.3" right="0.3" top="0.25" bottom="0.25" header="0.5" footer="0.5"/>
  <pageSetup horizontalDpi="600" verticalDpi="600" orientation="portrait" r:id="rId1"/>
  <rowBreaks count="1" manualBreakCount="1">
    <brk id="48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L120"/>
  <sheetViews>
    <sheetView zoomScale="175" zoomScaleNormal="175" zoomScalePageLayoutView="0" workbookViewId="0" topLeftCell="A1">
      <selection activeCell="A2" sqref="A2"/>
    </sheetView>
  </sheetViews>
  <sheetFormatPr defaultColWidth="9.140625" defaultRowHeight="12.75"/>
  <cols>
    <col min="1" max="1" width="21.421875" style="0" customWidth="1"/>
    <col min="2" max="3" width="5.7109375" style="0" bestFit="1" customWidth="1"/>
    <col min="4" max="4" width="5.421875" style="0" bestFit="1" customWidth="1"/>
    <col min="5" max="5" width="5.7109375" style="0" bestFit="1" customWidth="1"/>
    <col min="6" max="6" width="5.140625" style="0" bestFit="1" customWidth="1"/>
    <col min="7" max="7" width="5.421875" style="0" bestFit="1" customWidth="1"/>
    <col min="8" max="8" width="6.00390625" style="0" bestFit="1" customWidth="1"/>
    <col min="9" max="9" width="3.7109375" style="0" bestFit="1" customWidth="1"/>
    <col min="10" max="10" width="3.8515625" style="0" customWidth="1"/>
    <col min="11" max="11" width="3.421875" style="1" bestFit="1" customWidth="1"/>
  </cols>
  <sheetData>
    <row r="1" spans="1:10" ht="18.75">
      <c r="A1" s="2" t="s">
        <v>130</v>
      </c>
      <c r="B1" s="3"/>
      <c r="C1" s="3"/>
      <c r="D1" s="3"/>
      <c r="E1" s="3"/>
      <c r="F1" s="3"/>
      <c r="G1" s="3"/>
      <c r="H1" s="3"/>
      <c r="I1" s="3"/>
      <c r="J1" s="3"/>
    </row>
    <row r="2" spans="2:11" s="12" customFormat="1" ht="12"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1" s="12" customFormat="1" ht="12">
      <c r="A3" s="5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/>
      <c r="G3" s="6"/>
      <c r="H3" s="6" t="s">
        <v>8</v>
      </c>
      <c r="I3" s="6"/>
      <c r="J3" s="6"/>
      <c r="K3" s="14"/>
    </row>
    <row r="4" spans="1:10" ht="12.75">
      <c r="A4" t="s">
        <v>10</v>
      </c>
      <c r="B4" s="1">
        <v>0</v>
      </c>
      <c r="C4" s="1">
        <v>0</v>
      </c>
      <c r="D4" s="1">
        <v>0</v>
      </c>
      <c r="E4" s="1">
        <v>0</v>
      </c>
      <c r="F4" s="1"/>
      <c r="G4" s="1"/>
      <c r="H4" s="1">
        <f>SUM(B4:G4)</f>
        <v>0</v>
      </c>
      <c r="I4" s="25"/>
      <c r="J4" s="1"/>
    </row>
    <row r="5" spans="1:10" ht="12.75">
      <c r="A5" t="s">
        <v>114</v>
      </c>
      <c r="B5" s="1">
        <v>0</v>
      </c>
      <c r="C5" s="1">
        <v>22</v>
      </c>
      <c r="D5" s="1">
        <v>21</v>
      </c>
      <c r="E5" s="1">
        <v>7</v>
      </c>
      <c r="F5" s="1"/>
      <c r="G5" s="1"/>
      <c r="H5" s="1">
        <f>SUM(B5:G5)</f>
        <v>50</v>
      </c>
      <c r="I5" s="25"/>
      <c r="J5" s="1"/>
    </row>
    <row r="6" spans="2:11" s="12" customFormat="1" ht="12">
      <c r="B6" s="14"/>
      <c r="C6" s="14"/>
      <c r="D6" s="14"/>
      <c r="E6" s="14"/>
      <c r="F6" s="14"/>
      <c r="G6" s="14"/>
      <c r="H6" s="14"/>
      <c r="I6" s="14"/>
      <c r="J6" s="14"/>
      <c r="K6" s="14"/>
    </row>
    <row r="7" spans="1:11" s="12" customFormat="1" ht="12">
      <c r="A7" s="5" t="s">
        <v>86</v>
      </c>
      <c r="B7" s="6" t="s">
        <v>87</v>
      </c>
      <c r="C7" s="6" t="s">
        <v>112</v>
      </c>
      <c r="D7" s="6"/>
      <c r="E7" s="6"/>
      <c r="F7" s="6"/>
      <c r="G7" s="6"/>
      <c r="H7" s="6"/>
      <c r="I7" s="6"/>
      <c r="J7" s="6"/>
      <c r="K7" s="14"/>
    </row>
    <row r="8" spans="1:11" ht="12.75">
      <c r="A8" s="7" t="s">
        <v>16</v>
      </c>
      <c r="B8" s="8">
        <f>SUM(B9:B11)</f>
        <v>5</v>
      </c>
      <c r="C8" s="8">
        <f>SUM(C9:C11)</f>
        <v>16</v>
      </c>
      <c r="D8" s="8"/>
      <c r="E8" s="8"/>
      <c r="F8" s="8"/>
      <c r="G8" s="8"/>
      <c r="H8" s="8"/>
      <c r="I8" s="8"/>
      <c r="J8" s="8"/>
      <c r="K8" s="8"/>
    </row>
    <row r="9" spans="1:11" ht="12.75">
      <c r="A9" s="7" t="s">
        <v>17</v>
      </c>
      <c r="B9" s="8">
        <v>4</v>
      </c>
      <c r="C9" s="8">
        <v>15</v>
      </c>
      <c r="D9" s="8"/>
      <c r="E9" s="8"/>
      <c r="F9" s="8"/>
      <c r="G9" s="8"/>
      <c r="H9" s="8"/>
      <c r="I9" s="8"/>
      <c r="J9" s="8"/>
      <c r="K9" s="8"/>
    </row>
    <row r="10" spans="1:11" ht="12.75">
      <c r="A10" s="7" t="s">
        <v>18</v>
      </c>
      <c r="B10" s="8">
        <v>1</v>
      </c>
      <c r="C10" s="8">
        <v>0</v>
      </c>
      <c r="D10" s="8"/>
      <c r="E10" s="8"/>
      <c r="F10" s="8"/>
      <c r="G10" s="8"/>
      <c r="H10" s="8"/>
      <c r="I10" s="8"/>
      <c r="J10" s="8"/>
      <c r="K10" s="8"/>
    </row>
    <row r="11" spans="1:11" ht="12.75">
      <c r="A11" s="7" t="s">
        <v>19</v>
      </c>
      <c r="B11" s="8">
        <v>0</v>
      </c>
      <c r="C11" s="8">
        <v>1</v>
      </c>
      <c r="D11" s="8"/>
      <c r="E11" s="8"/>
      <c r="F11" s="8"/>
      <c r="G11" s="8"/>
      <c r="H11" s="8"/>
      <c r="I11" s="8"/>
      <c r="J11" s="8"/>
      <c r="K11" s="8"/>
    </row>
    <row r="12" spans="1:11" ht="12.75">
      <c r="A12" s="7" t="s">
        <v>20</v>
      </c>
      <c r="B12" s="8">
        <v>13</v>
      </c>
      <c r="C12" s="8">
        <v>10</v>
      </c>
      <c r="D12" s="8"/>
      <c r="E12" s="8"/>
      <c r="F12" s="8"/>
      <c r="G12" s="8"/>
      <c r="H12" s="8"/>
      <c r="I12" s="8"/>
      <c r="J12" s="8"/>
      <c r="K12" s="8"/>
    </row>
    <row r="13" spans="1:11" ht="12.75">
      <c r="A13" s="7" t="s">
        <v>21</v>
      </c>
      <c r="B13" s="8">
        <v>1</v>
      </c>
      <c r="C13" s="8">
        <v>4</v>
      </c>
      <c r="D13" s="8"/>
      <c r="E13" s="8"/>
      <c r="F13" s="8"/>
      <c r="G13" s="8"/>
      <c r="H13" s="8"/>
      <c r="I13" s="8"/>
      <c r="J13" s="8"/>
      <c r="K13" s="8"/>
    </row>
    <row r="14" spans="1:11" ht="12.75">
      <c r="A14" s="7" t="s">
        <v>22</v>
      </c>
      <c r="B14" s="10">
        <f>SUM(B13/B12)</f>
        <v>0.07692307692307693</v>
      </c>
      <c r="C14" s="10">
        <f>SUM(C13/C12)</f>
        <v>0.4</v>
      </c>
      <c r="D14" s="8"/>
      <c r="E14" s="8"/>
      <c r="F14" s="8"/>
      <c r="G14" s="8"/>
      <c r="H14" s="8"/>
      <c r="I14" s="8"/>
      <c r="J14" s="8"/>
      <c r="K14" s="8"/>
    </row>
    <row r="15" spans="1:11" ht="12.75">
      <c r="A15" s="7" t="s">
        <v>23</v>
      </c>
      <c r="B15" s="8">
        <v>0</v>
      </c>
      <c r="C15" s="8">
        <v>1</v>
      </c>
      <c r="D15" s="8"/>
      <c r="E15" s="8"/>
      <c r="F15" s="8"/>
      <c r="G15" s="8"/>
      <c r="H15" s="8"/>
      <c r="I15" s="8"/>
      <c r="J15" s="8"/>
      <c r="K15" s="8"/>
    </row>
    <row r="16" spans="1:11" ht="12.75">
      <c r="A16" s="7" t="s">
        <v>24</v>
      </c>
      <c r="B16" s="8">
        <v>0</v>
      </c>
      <c r="C16" s="8">
        <v>0</v>
      </c>
      <c r="D16" s="8"/>
      <c r="E16" s="8"/>
      <c r="F16" s="8"/>
      <c r="G16" s="8"/>
      <c r="H16" s="8"/>
      <c r="I16" s="8"/>
      <c r="J16" s="8"/>
      <c r="K16" s="8"/>
    </row>
    <row r="17" spans="1:11" ht="12.75">
      <c r="A17" s="7" t="s">
        <v>25</v>
      </c>
      <c r="B17" s="10">
        <v>0</v>
      </c>
      <c r="C17" s="10">
        <f>SUM(C16/C15)</f>
        <v>0</v>
      </c>
      <c r="D17" s="8"/>
      <c r="E17" s="8"/>
      <c r="F17" s="8"/>
      <c r="G17" s="8"/>
      <c r="H17" s="8"/>
      <c r="I17" s="8"/>
      <c r="J17" s="8"/>
      <c r="K17" s="8"/>
    </row>
    <row r="18" spans="1:11" ht="12.75">
      <c r="A18" s="7" t="s">
        <v>26</v>
      </c>
      <c r="B18" s="8">
        <f>SUM(B19)+(B24)</f>
        <v>52</v>
      </c>
      <c r="C18" s="8">
        <f>SUM(C19)+(C24)</f>
        <v>54</v>
      </c>
      <c r="D18" s="8"/>
      <c r="E18" s="8"/>
      <c r="F18" s="8"/>
      <c r="G18" s="8"/>
      <c r="H18" s="8"/>
      <c r="I18" s="8"/>
      <c r="J18" s="8"/>
      <c r="K18" s="8"/>
    </row>
    <row r="19" spans="1:11" ht="12.75">
      <c r="A19" s="7" t="s">
        <v>27</v>
      </c>
      <c r="B19" s="8">
        <v>34</v>
      </c>
      <c r="C19" s="8">
        <v>42</v>
      </c>
      <c r="D19" s="8"/>
      <c r="E19" s="8"/>
      <c r="F19" s="8"/>
      <c r="G19" s="8"/>
      <c r="H19" s="8"/>
      <c r="I19" s="8"/>
      <c r="J19" s="8"/>
      <c r="K19" s="8"/>
    </row>
    <row r="20" spans="1:11" ht="12.75">
      <c r="A20" s="7" t="s">
        <v>28</v>
      </c>
      <c r="B20" s="8">
        <v>113</v>
      </c>
      <c r="C20" s="8">
        <v>332</v>
      </c>
      <c r="D20" s="8"/>
      <c r="E20" s="8"/>
      <c r="F20" s="8"/>
      <c r="G20" s="8"/>
      <c r="H20" s="8"/>
      <c r="I20" s="8"/>
      <c r="J20" s="8"/>
      <c r="K20" s="8"/>
    </row>
    <row r="21" spans="1:11" ht="12.75">
      <c r="A21" s="7" t="s">
        <v>29</v>
      </c>
      <c r="B21" s="8">
        <v>27</v>
      </c>
      <c r="C21" s="8">
        <v>5</v>
      </c>
      <c r="D21" s="8"/>
      <c r="E21" s="8"/>
      <c r="F21" s="8"/>
      <c r="G21" s="8"/>
      <c r="H21" s="8"/>
      <c r="I21" s="8"/>
      <c r="J21" s="8"/>
      <c r="K21" s="8"/>
    </row>
    <row r="22" spans="1:11" ht="12.75">
      <c r="A22" s="7" t="s">
        <v>30</v>
      </c>
      <c r="B22" s="8">
        <f>SUM(B20)+(B21)</f>
        <v>140</v>
      </c>
      <c r="C22" s="8">
        <f>SUM(C20)+(C21)</f>
        <v>337</v>
      </c>
      <c r="D22" s="8"/>
      <c r="E22" s="8"/>
      <c r="F22" s="8"/>
      <c r="G22" s="8"/>
      <c r="H22" s="8"/>
      <c r="I22" s="8"/>
      <c r="J22" s="8"/>
      <c r="K22" s="8"/>
    </row>
    <row r="23" spans="1:11" ht="12.75">
      <c r="A23" s="7" t="s">
        <v>31</v>
      </c>
      <c r="B23" s="8">
        <v>4</v>
      </c>
      <c r="C23" s="8">
        <v>3</v>
      </c>
      <c r="D23" s="8"/>
      <c r="E23" s="8"/>
      <c r="F23" s="8"/>
      <c r="G23" s="8"/>
      <c r="H23" s="8"/>
      <c r="I23" s="8"/>
      <c r="J23" s="8"/>
      <c r="K23" s="8"/>
    </row>
    <row r="24" spans="1:11" ht="12.75">
      <c r="A24" s="7" t="s">
        <v>32</v>
      </c>
      <c r="B24" s="8">
        <v>18</v>
      </c>
      <c r="C24" s="8">
        <v>12</v>
      </c>
      <c r="D24" s="8"/>
      <c r="E24" s="8"/>
      <c r="F24" s="8"/>
      <c r="G24" s="8"/>
      <c r="H24" s="8"/>
      <c r="I24" s="8"/>
      <c r="J24" s="8"/>
      <c r="K24" s="8"/>
    </row>
    <row r="25" spans="1:11" ht="12.75">
      <c r="A25" s="7" t="s">
        <v>33</v>
      </c>
      <c r="B25" s="8">
        <v>1</v>
      </c>
      <c r="C25" s="8">
        <v>2</v>
      </c>
      <c r="D25" s="8"/>
      <c r="E25" s="8"/>
      <c r="F25" s="8"/>
      <c r="G25" s="8"/>
      <c r="H25" s="8"/>
      <c r="I25" s="8"/>
      <c r="J25" s="8"/>
      <c r="K25" s="8"/>
    </row>
    <row r="26" spans="1:11" ht="12.75">
      <c r="A26" s="7" t="s">
        <v>34</v>
      </c>
      <c r="B26" s="8">
        <v>11</v>
      </c>
      <c r="C26" s="8">
        <v>5</v>
      </c>
      <c r="D26" s="8"/>
      <c r="E26" s="8"/>
      <c r="F26" s="8"/>
      <c r="G26" s="8"/>
      <c r="H26" s="8"/>
      <c r="I26" s="8"/>
      <c r="J26" s="8"/>
      <c r="K26" s="8"/>
    </row>
    <row r="27" spans="1:11" ht="12.75">
      <c r="A27" s="7" t="s">
        <v>35</v>
      </c>
      <c r="B27" s="8">
        <v>362</v>
      </c>
      <c r="C27" s="8">
        <v>206</v>
      </c>
      <c r="D27" s="8"/>
      <c r="E27" s="8"/>
      <c r="F27" s="8"/>
      <c r="G27" s="8"/>
      <c r="H27" s="8"/>
      <c r="I27" s="8"/>
      <c r="J27" s="8"/>
      <c r="K27" s="8"/>
    </row>
    <row r="28" spans="1:11" ht="12.75">
      <c r="A28" s="7" t="s">
        <v>36</v>
      </c>
      <c r="B28" s="9">
        <f>SUM(B27/B26)</f>
        <v>32.90909090909091</v>
      </c>
      <c r="C28" s="9">
        <f>SUM(C27/C26)</f>
        <v>41.2</v>
      </c>
      <c r="D28" s="9"/>
      <c r="E28" s="9"/>
      <c r="F28" s="9"/>
      <c r="G28" s="9"/>
      <c r="H28" s="9"/>
      <c r="I28" s="9"/>
      <c r="J28" s="9"/>
      <c r="K28" s="8"/>
    </row>
    <row r="29" spans="1:11" ht="12.75">
      <c r="A29" s="7" t="s">
        <v>37</v>
      </c>
      <c r="B29" s="8">
        <v>3</v>
      </c>
      <c r="C29" s="8">
        <v>3</v>
      </c>
      <c r="D29" s="8"/>
      <c r="E29" s="8"/>
      <c r="F29" s="8"/>
      <c r="G29" s="8"/>
      <c r="H29" s="8"/>
      <c r="I29" s="8"/>
      <c r="J29" s="8"/>
      <c r="K29" s="8"/>
    </row>
    <row r="30" spans="1:11" ht="12.75">
      <c r="A30" s="7" t="s">
        <v>38</v>
      </c>
      <c r="B30" s="8">
        <v>2</v>
      </c>
      <c r="C30" s="8">
        <v>0</v>
      </c>
      <c r="D30" s="8"/>
      <c r="E30" s="8"/>
      <c r="F30" s="8"/>
      <c r="G30" s="8"/>
      <c r="H30" s="8"/>
      <c r="I30" s="8"/>
      <c r="J30" s="8"/>
      <c r="K30" s="8"/>
    </row>
    <row r="31" spans="1:11" ht="12.75">
      <c r="A31" s="7" t="s">
        <v>39</v>
      </c>
      <c r="B31" s="8">
        <v>9</v>
      </c>
      <c r="C31" s="8">
        <v>7</v>
      </c>
      <c r="D31" s="8"/>
      <c r="E31" s="8"/>
      <c r="F31" s="8"/>
      <c r="G31" s="8"/>
      <c r="H31" s="8"/>
      <c r="I31" s="8"/>
      <c r="J31" s="8"/>
      <c r="K31" s="8"/>
    </row>
    <row r="32" spans="1:11" ht="12.75">
      <c r="A32" s="7" t="s">
        <v>40</v>
      </c>
      <c r="B32" s="8">
        <v>91</v>
      </c>
      <c r="C32" s="8">
        <v>50</v>
      </c>
      <c r="D32" s="8"/>
      <c r="E32" s="8"/>
      <c r="F32" s="8"/>
      <c r="G32" s="8"/>
      <c r="H32" s="8"/>
      <c r="I32" s="8"/>
      <c r="J32" s="8"/>
      <c r="K32" s="8"/>
    </row>
    <row r="33" spans="1:11" ht="12.75">
      <c r="A33" s="7" t="s">
        <v>41</v>
      </c>
      <c r="B33" s="56" t="s">
        <v>211</v>
      </c>
      <c r="C33" s="56" t="s">
        <v>212</v>
      </c>
      <c r="D33" s="11"/>
      <c r="E33" s="11"/>
      <c r="F33" s="11"/>
      <c r="G33" s="11"/>
      <c r="H33" s="11"/>
      <c r="I33" s="11"/>
      <c r="J33" s="11"/>
      <c r="K33" s="8"/>
    </row>
    <row r="34" spans="1:11" ht="12.75">
      <c r="A34" s="7" t="s">
        <v>89</v>
      </c>
      <c r="B34" s="8">
        <v>0</v>
      </c>
      <c r="C34" s="8">
        <v>0</v>
      </c>
      <c r="D34" s="8"/>
      <c r="E34" s="8"/>
      <c r="F34" s="8"/>
      <c r="G34" s="8"/>
      <c r="H34" s="8"/>
      <c r="I34" s="8"/>
      <c r="J34" s="8"/>
      <c r="K34" s="8"/>
    </row>
    <row r="35" spans="1:11" ht="12.75">
      <c r="A35" s="12"/>
      <c r="B35" s="14"/>
      <c r="C35" s="14"/>
      <c r="D35" s="14"/>
      <c r="E35" s="14"/>
      <c r="F35" s="14"/>
      <c r="G35" s="14"/>
      <c r="H35" s="14"/>
      <c r="I35" s="14"/>
      <c r="J35" s="14"/>
      <c r="K35" s="14"/>
    </row>
    <row r="36" spans="1:11" ht="12.75">
      <c r="A36" s="5" t="s">
        <v>42</v>
      </c>
      <c r="B36" s="6" t="s">
        <v>43</v>
      </c>
      <c r="C36" s="6" t="s">
        <v>44</v>
      </c>
      <c r="D36" s="6" t="s">
        <v>9</v>
      </c>
      <c r="E36" s="6" t="s">
        <v>45</v>
      </c>
      <c r="F36" s="6" t="s">
        <v>46</v>
      </c>
      <c r="G36" s="6"/>
      <c r="H36" s="6"/>
      <c r="I36" s="6"/>
      <c r="J36" s="6"/>
      <c r="K36" s="14"/>
    </row>
    <row r="37" spans="1:11" ht="12.75">
      <c r="A37" s="7" t="s">
        <v>140</v>
      </c>
      <c r="B37" s="8">
        <v>22</v>
      </c>
      <c r="C37" s="8">
        <v>99</v>
      </c>
      <c r="D37" s="9">
        <f aca="true" t="shared" si="0" ref="D37:D44">SUM(C37)/(B37)</f>
        <v>4.5</v>
      </c>
      <c r="E37" s="8">
        <v>19</v>
      </c>
      <c r="F37" s="8">
        <v>0</v>
      </c>
      <c r="G37" s="8"/>
      <c r="H37" s="8"/>
      <c r="I37" s="8"/>
      <c r="J37" s="8"/>
      <c r="K37" s="8"/>
    </row>
    <row r="38" spans="1:11" ht="12.75">
      <c r="A38" s="7" t="s">
        <v>141</v>
      </c>
      <c r="B38" s="8">
        <v>2</v>
      </c>
      <c r="C38" s="8">
        <v>6</v>
      </c>
      <c r="D38" s="9">
        <f t="shared" si="0"/>
        <v>3</v>
      </c>
      <c r="E38" s="8">
        <v>4</v>
      </c>
      <c r="F38" s="8">
        <v>0</v>
      </c>
      <c r="G38" s="8"/>
      <c r="H38" s="8"/>
      <c r="I38" s="8"/>
      <c r="J38" s="8"/>
      <c r="K38" s="8"/>
    </row>
    <row r="39" spans="1:11" ht="12.75">
      <c r="A39" s="7" t="s">
        <v>147</v>
      </c>
      <c r="B39" s="8">
        <v>1</v>
      </c>
      <c r="C39" s="8">
        <v>5</v>
      </c>
      <c r="D39" s="9">
        <f t="shared" si="0"/>
        <v>5</v>
      </c>
      <c r="E39" s="8">
        <v>5</v>
      </c>
      <c r="F39" s="8">
        <v>0</v>
      </c>
      <c r="G39" s="8"/>
      <c r="H39" s="8"/>
      <c r="I39" s="8"/>
      <c r="J39" s="8"/>
      <c r="K39" s="8"/>
    </row>
    <row r="40" spans="1:11" ht="12.75">
      <c r="A40" t="s">
        <v>239</v>
      </c>
      <c r="B40" s="8">
        <v>3</v>
      </c>
      <c r="C40" s="8">
        <v>3</v>
      </c>
      <c r="D40" s="9">
        <f t="shared" si="0"/>
        <v>1</v>
      </c>
      <c r="E40" s="8">
        <v>3</v>
      </c>
      <c r="F40" s="8">
        <v>0</v>
      </c>
      <c r="G40" s="8"/>
      <c r="H40" s="8"/>
      <c r="I40" s="8"/>
      <c r="J40" s="8"/>
      <c r="K40" s="8"/>
    </row>
    <row r="41" spans="1:11" ht="12.75">
      <c r="A41" s="7" t="s">
        <v>213</v>
      </c>
      <c r="B41" s="8">
        <v>1</v>
      </c>
      <c r="C41" s="8">
        <v>1</v>
      </c>
      <c r="D41" s="9">
        <f t="shared" si="0"/>
        <v>1</v>
      </c>
      <c r="E41" s="8">
        <v>1</v>
      </c>
      <c r="F41" s="8">
        <v>0</v>
      </c>
      <c r="G41" s="8"/>
      <c r="H41" s="8"/>
      <c r="I41" s="8"/>
      <c r="J41" s="8"/>
      <c r="K41" s="8"/>
    </row>
    <row r="42" spans="1:12" s="7" customFormat="1" ht="12.75">
      <c r="A42" s="7" t="s">
        <v>143</v>
      </c>
      <c r="B42" s="8">
        <v>5</v>
      </c>
      <c r="C42" s="8">
        <v>-1</v>
      </c>
      <c r="D42" s="9">
        <f t="shared" si="0"/>
        <v>-0.2</v>
      </c>
      <c r="E42" s="8">
        <v>2</v>
      </c>
      <c r="F42" s="8">
        <v>0</v>
      </c>
      <c r="G42" s="8"/>
      <c r="H42" s="8"/>
      <c r="I42" s="8"/>
      <c r="J42" s="8"/>
      <c r="K42" s="8"/>
      <c r="L42"/>
    </row>
    <row r="43" spans="1:12" s="22" customFormat="1" ht="12.75">
      <c r="A43" s="5" t="s">
        <v>8</v>
      </c>
      <c r="B43" s="6">
        <f>SUM(B37:B42)</f>
        <v>34</v>
      </c>
      <c r="C43" s="6">
        <f>SUM(C37:C42)</f>
        <v>113</v>
      </c>
      <c r="D43" s="15">
        <f t="shared" si="0"/>
        <v>3.323529411764706</v>
      </c>
      <c r="E43" s="6">
        <v>19</v>
      </c>
      <c r="F43" s="6">
        <f>SUM(F37:F42)</f>
        <v>0</v>
      </c>
      <c r="G43" s="6"/>
      <c r="H43" s="6"/>
      <c r="I43" s="6"/>
      <c r="J43" s="6"/>
      <c r="K43" s="6"/>
      <c r="L43"/>
    </row>
    <row r="44" spans="1:12" s="22" customFormat="1" ht="12.75">
      <c r="A44" s="5" t="s">
        <v>114</v>
      </c>
      <c r="B44" s="6">
        <f>C19</f>
        <v>42</v>
      </c>
      <c r="C44" s="6">
        <f>C20</f>
        <v>332</v>
      </c>
      <c r="D44" s="15">
        <f t="shared" si="0"/>
        <v>7.904761904761905</v>
      </c>
      <c r="E44" s="6" t="s">
        <v>223</v>
      </c>
      <c r="F44" s="6">
        <v>6</v>
      </c>
      <c r="G44" s="6"/>
      <c r="H44" s="6"/>
      <c r="I44" s="6"/>
      <c r="J44" s="6"/>
      <c r="K44" s="6"/>
      <c r="L44"/>
    </row>
    <row r="45" spans="1:11" s="7" customFormat="1" ht="12.75">
      <c r="A45" s="5"/>
      <c r="B45" s="6"/>
      <c r="C45" s="6"/>
      <c r="D45" s="6"/>
      <c r="E45" s="6"/>
      <c r="F45" s="6"/>
      <c r="G45" s="6"/>
      <c r="H45" s="6"/>
      <c r="I45" s="6"/>
      <c r="J45" s="6"/>
      <c r="K45" s="6"/>
    </row>
    <row r="46" spans="1:11" s="7" customFormat="1" ht="12.75">
      <c r="A46" s="5" t="s">
        <v>47</v>
      </c>
      <c r="B46" s="6" t="s">
        <v>48</v>
      </c>
      <c r="C46" s="6" t="s">
        <v>43</v>
      </c>
      <c r="D46" s="6" t="s">
        <v>49</v>
      </c>
      <c r="E46" s="6" t="s">
        <v>50</v>
      </c>
      <c r="F46" s="6" t="s">
        <v>44</v>
      </c>
      <c r="G46" s="6" t="s">
        <v>51</v>
      </c>
      <c r="H46" s="6" t="s">
        <v>46</v>
      </c>
      <c r="I46" s="6" t="s">
        <v>45</v>
      </c>
      <c r="J46" s="6"/>
      <c r="K46" s="6"/>
    </row>
    <row r="47" spans="1:12" s="7" customFormat="1" ht="12.75">
      <c r="A47" s="7" t="s">
        <v>143</v>
      </c>
      <c r="B47" s="8">
        <v>4</v>
      </c>
      <c r="C47" s="8">
        <v>18</v>
      </c>
      <c r="D47" s="8">
        <v>1</v>
      </c>
      <c r="E47" s="10">
        <f>SUM(B47)/(C47)</f>
        <v>0.2222222222222222</v>
      </c>
      <c r="F47" s="8">
        <v>27</v>
      </c>
      <c r="G47" s="16">
        <f>SUM(F47)/(C47)</f>
        <v>1.5</v>
      </c>
      <c r="H47" s="8">
        <v>0</v>
      </c>
      <c r="I47" s="8">
        <v>16</v>
      </c>
      <c r="J47" s="8"/>
      <c r="K47" s="8"/>
      <c r="L47" s="22"/>
    </row>
    <row r="48" spans="1:12" s="7" customFormat="1" ht="12.75">
      <c r="A48" s="5" t="s">
        <v>8</v>
      </c>
      <c r="B48" s="6">
        <f>SUM(B47:B47)</f>
        <v>4</v>
      </c>
      <c r="C48" s="6">
        <f>SUM(C47:C47)</f>
        <v>18</v>
      </c>
      <c r="D48" s="6">
        <f>SUM(D47:D47)</f>
        <v>1</v>
      </c>
      <c r="E48" s="17">
        <f>SUM(B48)/(C48)</f>
        <v>0.2222222222222222</v>
      </c>
      <c r="F48" s="6">
        <f>SUM(F47:F47)</f>
        <v>27</v>
      </c>
      <c r="G48" s="18">
        <f>SUM(F48)/(C48)</f>
        <v>1.5</v>
      </c>
      <c r="H48" s="6">
        <f>SUM(H47:H47)</f>
        <v>0</v>
      </c>
      <c r="I48" s="6">
        <v>16</v>
      </c>
      <c r="J48" s="6"/>
      <c r="K48" s="6"/>
      <c r="L48"/>
    </row>
    <row r="49" spans="1:12" s="7" customFormat="1" ht="12.75">
      <c r="A49" s="5" t="s">
        <v>114</v>
      </c>
      <c r="B49" s="6">
        <f>C23</f>
        <v>3</v>
      </c>
      <c r="C49" s="6">
        <f>C24</f>
        <v>12</v>
      </c>
      <c r="D49" s="6">
        <f>C25</f>
        <v>2</v>
      </c>
      <c r="E49" s="17">
        <f>SUM(B49)/(C49)</f>
        <v>0.25</v>
      </c>
      <c r="F49" s="6">
        <f>C21</f>
        <v>5</v>
      </c>
      <c r="G49" s="18">
        <f>SUM(F49)/(C49)</f>
        <v>0.4166666666666667</v>
      </c>
      <c r="H49" s="6">
        <v>0</v>
      </c>
      <c r="I49" s="6">
        <v>6</v>
      </c>
      <c r="J49" s="6"/>
      <c r="K49" s="6"/>
      <c r="L49"/>
    </row>
    <row r="50" spans="1:11" s="7" customFormat="1" ht="12.75">
      <c r="A50" s="5"/>
      <c r="B50" s="6"/>
      <c r="C50" s="6"/>
      <c r="D50" s="6"/>
      <c r="E50" s="6"/>
      <c r="F50" s="6"/>
      <c r="G50" s="6"/>
      <c r="H50" s="6"/>
      <c r="I50" s="6"/>
      <c r="J50" s="6"/>
      <c r="K50" s="6"/>
    </row>
    <row r="51" spans="1:11" s="7" customFormat="1" ht="12.75">
      <c r="A51" s="5" t="s">
        <v>52</v>
      </c>
      <c r="B51" s="6" t="s">
        <v>53</v>
      </c>
      <c r="C51" s="6" t="s">
        <v>44</v>
      </c>
      <c r="D51" s="6" t="s">
        <v>9</v>
      </c>
      <c r="E51" s="6" t="s">
        <v>45</v>
      </c>
      <c r="F51" s="6" t="s">
        <v>46</v>
      </c>
      <c r="G51" s="6"/>
      <c r="H51" s="6"/>
      <c r="I51" s="6"/>
      <c r="J51" s="6"/>
      <c r="K51" s="6"/>
    </row>
    <row r="52" spans="1:11" s="7" customFormat="1" ht="12.75">
      <c r="A52" s="7" t="s">
        <v>141</v>
      </c>
      <c r="B52" s="8">
        <v>3</v>
      </c>
      <c r="C52" s="8">
        <v>18</v>
      </c>
      <c r="D52" s="9">
        <f>SUM(C52)/(B52)</f>
        <v>6</v>
      </c>
      <c r="E52" s="8">
        <v>16</v>
      </c>
      <c r="F52" s="8">
        <v>0</v>
      </c>
      <c r="G52" s="8"/>
      <c r="H52" s="8"/>
      <c r="I52" s="8"/>
      <c r="J52" s="8"/>
      <c r="K52" s="8"/>
    </row>
    <row r="53" spans="1:11" ht="12.75">
      <c r="A53" s="7" t="s">
        <v>147</v>
      </c>
      <c r="B53" s="8">
        <v>1</v>
      </c>
      <c r="C53" s="8">
        <v>9</v>
      </c>
      <c r="D53" s="9">
        <f>SUM(C53)/(B53)</f>
        <v>9</v>
      </c>
      <c r="E53" s="8">
        <v>9</v>
      </c>
      <c r="F53" s="8">
        <v>0</v>
      </c>
      <c r="G53" s="8"/>
      <c r="H53" s="8"/>
      <c r="I53" s="8"/>
      <c r="J53" s="8"/>
      <c r="K53" s="8"/>
    </row>
    <row r="54" spans="1:11" ht="12.75">
      <c r="A54" s="5" t="s">
        <v>8</v>
      </c>
      <c r="B54" s="6">
        <f>SUM(B52:B53)</f>
        <v>4</v>
      </c>
      <c r="C54" s="6">
        <f>SUM(C52:C53)</f>
        <v>27</v>
      </c>
      <c r="D54" s="15">
        <f>SUM(C54)/(B54)</f>
        <v>6.75</v>
      </c>
      <c r="E54" s="6">
        <v>0</v>
      </c>
      <c r="F54" s="6">
        <f>SUM(F52:F53)</f>
        <v>0</v>
      </c>
      <c r="G54" s="6"/>
      <c r="H54" s="6"/>
      <c r="I54" s="6"/>
      <c r="J54" s="6"/>
      <c r="K54" s="14"/>
    </row>
    <row r="55" spans="1:11" s="7" customFormat="1" ht="12.75">
      <c r="A55" s="5" t="s">
        <v>114</v>
      </c>
      <c r="B55" s="6">
        <f>C23</f>
        <v>3</v>
      </c>
      <c r="C55" s="6">
        <f>C21</f>
        <v>5</v>
      </c>
      <c r="D55" s="15">
        <f>SUM(C55)/(B55)</f>
        <v>1.6666666666666667</v>
      </c>
      <c r="E55" s="6">
        <v>0</v>
      </c>
      <c r="F55" s="6">
        <v>0</v>
      </c>
      <c r="G55" s="6"/>
      <c r="H55" s="6"/>
      <c r="I55" s="6"/>
      <c r="J55" s="6"/>
      <c r="K55" s="14"/>
    </row>
    <row r="56" spans="1:12" ht="12.75">
      <c r="A56" s="5"/>
      <c r="B56" s="6"/>
      <c r="C56" s="6"/>
      <c r="D56" s="15"/>
      <c r="E56" s="6"/>
      <c r="F56" s="6"/>
      <c r="G56" s="6"/>
      <c r="H56" s="6"/>
      <c r="I56" s="6"/>
      <c r="J56" s="6"/>
      <c r="K56" s="14"/>
      <c r="L56" s="12"/>
    </row>
    <row r="57" spans="1:12" ht="12.75">
      <c r="A57" s="5"/>
      <c r="B57" s="6" t="s">
        <v>46</v>
      </c>
      <c r="C57" s="6" t="s">
        <v>46</v>
      </c>
      <c r="D57" s="6" t="s">
        <v>46</v>
      </c>
      <c r="E57" s="6"/>
      <c r="F57" s="6"/>
      <c r="G57" s="6"/>
      <c r="H57" s="6"/>
      <c r="I57" s="6"/>
      <c r="J57" s="6"/>
      <c r="K57" s="14"/>
      <c r="L57" s="12"/>
    </row>
    <row r="58" spans="1:12" ht="12.75">
      <c r="A58" s="5" t="s">
        <v>54</v>
      </c>
      <c r="B58" s="6" t="s">
        <v>55</v>
      </c>
      <c r="C58" s="6" t="s">
        <v>53</v>
      </c>
      <c r="D58" s="6" t="s">
        <v>56</v>
      </c>
      <c r="E58" s="6" t="s">
        <v>57</v>
      </c>
      <c r="F58" s="6" t="s">
        <v>58</v>
      </c>
      <c r="G58" s="6" t="s">
        <v>59</v>
      </c>
      <c r="H58" s="6" t="s">
        <v>60</v>
      </c>
      <c r="I58" s="6" t="s">
        <v>61</v>
      </c>
      <c r="J58" s="6"/>
      <c r="K58" s="14"/>
      <c r="L58" s="12"/>
    </row>
    <row r="59" spans="1:12" ht="12.75">
      <c r="A59" s="5" t="s">
        <v>8</v>
      </c>
      <c r="B59" s="6">
        <v>0</v>
      </c>
      <c r="C59" s="6">
        <v>0</v>
      </c>
      <c r="D59" s="6">
        <v>0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/>
      <c r="K59" s="14"/>
      <c r="L59" s="5"/>
    </row>
    <row r="60" spans="1:12" ht="12.75">
      <c r="A60" s="5" t="s">
        <v>114</v>
      </c>
      <c r="B60" s="6">
        <f>F44</f>
        <v>6</v>
      </c>
      <c r="C60" s="6">
        <f>H49</f>
        <v>0</v>
      </c>
      <c r="D60" s="6">
        <f>SUM(F71)+(F75)+(F81)+1</f>
        <v>1</v>
      </c>
      <c r="E60" s="6">
        <f>B64</f>
        <v>4</v>
      </c>
      <c r="F60" s="6">
        <v>2</v>
      </c>
      <c r="G60" s="6">
        <f>E64</f>
        <v>0</v>
      </c>
      <c r="H60" s="6">
        <v>0</v>
      </c>
      <c r="I60" s="6">
        <f>SUM(B60*6)+(C60*6)+(D60*6)+(E60)+(F60*2)+(G60*3)+(H60*2)</f>
        <v>50</v>
      </c>
      <c r="J60" s="6"/>
      <c r="K60" s="14"/>
      <c r="L60" s="5"/>
    </row>
    <row r="61" spans="1:11" s="7" customFormat="1" ht="12.75">
      <c r="A61" s="5"/>
      <c r="B61" s="6"/>
      <c r="C61" s="6"/>
      <c r="D61" s="6"/>
      <c r="E61" s="6"/>
      <c r="F61" s="6"/>
      <c r="G61" s="6"/>
      <c r="H61" s="6"/>
      <c r="I61" s="6"/>
      <c r="J61" s="6"/>
      <c r="K61" s="14"/>
    </row>
    <row r="62" spans="1:11" s="7" customFormat="1" ht="12.75">
      <c r="A62" s="5" t="s">
        <v>62</v>
      </c>
      <c r="B62" s="6" t="s">
        <v>63</v>
      </c>
      <c r="C62" s="6" t="s">
        <v>64</v>
      </c>
      <c r="D62" s="6" t="s">
        <v>50</v>
      </c>
      <c r="E62" s="6" t="s">
        <v>105</v>
      </c>
      <c r="F62" s="6" t="s">
        <v>65</v>
      </c>
      <c r="G62" s="6" t="s">
        <v>50</v>
      </c>
      <c r="H62" s="6" t="s">
        <v>45</v>
      </c>
      <c r="I62" s="6" t="s">
        <v>61</v>
      </c>
      <c r="J62" s="19" t="s">
        <v>79</v>
      </c>
      <c r="K62" s="14"/>
    </row>
    <row r="63" spans="1:11" s="7" customFormat="1" ht="12.75">
      <c r="A63" s="5" t="s">
        <v>8</v>
      </c>
      <c r="B63" s="6">
        <v>0</v>
      </c>
      <c r="C63" s="6">
        <v>0</v>
      </c>
      <c r="D63" s="17">
        <v>0</v>
      </c>
      <c r="E63" s="6">
        <v>0</v>
      </c>
      <c r="F63" s="6">
        <v>0</v>
      </c>
      <c r="G63" s="17">
        <v>0</v>
      </c>
      <c r="H63" s="6">
        <v>0</v>
      </c>
      <c r="I63" s="6">
        <f>SUM(B63)+(E63*3)</f>
        <v>0</v>
      </c>
      <c r="J63" s="19"/>
      <c r="K63" s="6"/>
    </row>
    <row r="64" spans="1:11" s="7" customFormat="1" ht="12.75">
      <c r="A64" s="5" t="s">
        <v>114</v>
      </c>
      <c r="B64" s="6">
        <v>4</v>
      </c>
      <c r="C64" s="6">
        <v>5</v>
      </c>
      <c r="D64" s="17">
        <f>SUM(B64/C64)</f>
        <v>0.8</v>
      </c>
      <c r="E64" s="24">
        <v>0</v>
      </c>
      <c r="F64" s="24">
        <v>0</v>
      </c>
      <c r="G64" s="17">
        <v>0</v>
      </c>
      <c r="H64" s="6">
        <v>0</v>
      </c>
      <c r="I64" s="6">
        <f>SUM(B64)+(E64*3)</f>
        <v>4</v>
      </c>
      <c r="J64" s="19"/>
      <c r="K64" s="6"/>
    </row>
    <row r="65" spans="1:11" s="7" customFormat="1" ht="12.75">
      <c r="A65" s="5"/>
      <c r="B65" s="6"/>
      <c r="C65" s="6"/>
      <c r="D65" s="6"/>
      <c r="E65" s="6"/>
      <c r="F65" s="6"/>
      <c r="G65" s="6"/>
      <c r="H65" s="6"/>
      <c r="I65" s="6"/>
      <c r="J65" s="6"/>
      <c r="K65" s="6"/>
    </row>
    <row r="66" spans="1:12" ht="12.75">
      <c r="A66" s="5" t="s">
        <v>80</v>
      </c>
      <c r="B66" s="6" t="s">
        <v>81</v>
      </c>
      <c r="C66" s="6" t="s">
        <v>44</v>
      </c>
      <c r="D66" s="6" t="s">
        <v>9</v>
      </c>
      <c r="E66" s="6" t="s">
        <v>45</v>
      </c>
      <c r="F66" s="6" t="s">
        <v>46</v>
      </c>
      <c r="G66" s="6"/>
      <c r="H66" s="6"/>
      <c r="I66" s="6"/>
      <c r="J66" s="6"/>
      <c r="K66" s="6"/>
      <c r="L66" s="5"/>
    </row>
    <row r="67" spans="1:12" s="7" customFormat="1" ht="12.75">
      <c r="A67" s="7" t="s">
        <v>146</v>
      </c>
      <c r="B67" s="8">
        <v>3</v>
      </c>
      <c r="C67" s="8">
        <v>47</v>
      </c>
      <c r="D67" s="9">
        <f>SUM(C67)/(B67)</f>
        <v>15.666666666666666</v>
      </c>
      <c r="E67" s="8">
        <v>23</v>
      </c>
      <c r="F67" s="8">
        <v>0</v>
      </c>
      <c r="G67" s="8"/>
      <c r="H67" s="8"/>
      <c r="I67" s="8"/>
      <c r="J67" s="8"/>
      <c r="K67" s="8"/>
      <c r="L67" s="5"/>
    </row>
    <row r="68" spans="1:11" ht="12.75">
      <c r="A68" s="7" t="s">
        <v>147</v>
      </c>
      <c r="B68" s="8">
        <v>2</v>
      </c>
      <c r="C68" s="8">
        <v>36</v>
      </c>
      <c r="D68" s="9">
        <f>SUM(C68)/(B68)</f>
        <v>18</v>
      </c>
      <c r="E68" s="8">
        <v>19</v>
      </c>
      <c r="F68" s="8">
        <v>0</v>
      </c>
      <c r="G68" s="8"/>
      <c r="H68" s="8"/>
      <c r="I68" s="8"/>
      <c r="J68" s="8"/>
      <c r="K68" s="8"/>
    </row>
    <row r="69" spans="1:11" ht="12.75">
      <c r="A69" s="7" t="s">
        <v>160</v>
      </c>
      <c r="B69" s="8">
        <v>2</v>
      </c>
      <c r="C69" s="8">
        <v>25</v>
      </c>
      <c r="D69" s="9">
        <f>SUM(C69)/(B69)</f>
        <v>12.5</v>
      </c>
      <c r="E69" s="8">
        <v>15</v>
      </c>
      <c r="F69" s="8">
        <v>0</v>
      </c>
      <c r="G69" s="8"/>
      <c r="H69" s="8"/>
      <c r="I69" s="8"/>
      <c r="J69" s="8"/>
      <c r="K69" s="8"/>
    </row>
    <row r="70" spans="1:11" s="7" customFormat="1" ht="12.75">
      <c r="A70" s="5" t="s">
        <v>8</v>
      </c>
      <c r="B70" s="6">
        <f>SUM(B67:B69)</f>
        <v>7</v>
      </c>
      <c r="C70" s="6">
        <f>SUM(C67:C69)</f>
        <v>108</v>
      </c>
      <c r="D70" s="15">
        <f>SUM(C70)/(B70)</f>
        <v>15.428571428571429</v>
      </c>
      <c r="E70" s="6">
        <v>23</v>
      </c>
      <c r="F70" s="6">
        <f>SUM(F67:F69)</f>
        <v>0</v>
      </c>
      <c r="G70" s="6"/>
      <c r="H70" s="6"/>
      <c r="I70" s="6"/>
      <c r="J70" s="6"/>
      <c r="K70" s="14"/>
    </row>
    <row r="71" spans="1:12" s="7" customFormat="1" ht="12.75">
      <c r="A71" s="5" t="s">
        <v>114</v>
      </c>
      <c r="B71" s="6">
        <v>0</v>
      </c>
      <c r="C71" s="6"/>
      <c r="D71" s="15"/>
      <c r="E71" s="6"/>
      <c r="F71" s="6"/>
      <c r="G71" s="6"/>
      <c r="H71" s="6"/>
      <c r="I71" s="6"/>
      <c r="J71" s="6"/>
      <c r="K71" s="14"/>
      <c r="L71"/>
    </row>
    <row r="72" spans="1:11" ht="12.7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4"/>
    </row>
    <row r="73" spans="1:11" ht="12.75">
      <c r="A73" s="5" t="s">
        <v>68</v>
      </c>
      <c r="B73" s="6" t="s">
        <v>82</v>
      </c>
      <c r="C73" s="6" t="s">
        <v>44</v>
      </c>
      <c r="D73" s="6" t="s">
        <v>9</v>
      </c>
      <c r="E73" s="6" t="s">
        <v>45</v>
      </c>
      <c r="F73" s="6" t="s">
        <v>46</v>
      </c>
      <c r="G73" s="12"/>
      <c r="H73" s="12"/>
      <c r="I73" s="12"/>
      <c r="J73" s="12"/>
      <c r="K73" s="14"/>
    </row>
    <row r="74" spans="1:11" ht="12.75">
      <c r="A74" s="5" t="s">
        <v>8</v>
      </c>
      <c r="B74" s="6">
        <v>0</v>
      </c>
      <c r="C74" s="6"/>
      <c r="D74" s="15"/>
      <c r="E74" s="6"/>
      <c r="F74" s="6"/>
      <c r="G74" s="5"/>
      <c r="H74" s="5"/>
      <c r="I74" s="5"/>
      <c r="J74" s="5"/>
      <c r="K74" s="6"/>
    </row>
    <row r="75" spans="1:11" ht="12.75">
      <c r="A75" s="5" t="s">
        <v>114</v>
      </c>
      <c r="B75" s="6">
        <v>7</v>
      </c>
      <c r="C75" s="6">
        <v>64</v>
      </c>
      <c r="D75" s="15">
        <f>SUM(C75)/(B75)</f>
        <v>9.142857142857142</v>
      </c>
      <c r="E75" s="6">
        <v>22</v>
      </c>
      <c r="F75" s="6">
        <v>0</v>
      </c>
      <c r="G75" s="5"/>
      <c r="H75" s="5"/>
      <c r="I75" s="5"/>
      <c r="J75" s="5"/>
      <c r="K75" s="6"/>
    </row>
    <row r="76" spans="1:11" s="7" customFormat="1" ht="12.7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4"/>
    </row>
    <row r="77" spans="1:12" ht="12.75">
      <c r="A77" s="5" t="s">
        <v>69</v>
      </c>
      <c r="B77" s="6" t="s">
        <v>83</v>
      </c>
      <c r="C77" s="6" t="s">
        <v>44</v>
      </c>
      <c r="D77" s="6" t="s">
        <v>9</v>
      </c>
      <c r="E77" s="6" t="s">
        <v>45</v>
      </c>
      <c r="F77" s="6" t="s">
        <v>46</v>
      </c>
      <c r="G77" s="12"/>
      <c r="H77" s="12"/>
      <c r="I77" s="12"/>
      <c r="J77" s="12"/>
      <c r="K77" s="14"/>
      <c r="L77" s="5"/>
    </row>
    <row r="78" spans="1:12" ht="12.75">
      <c r="A78" s="7" t="s">
        <v>140</v>
      </c>
      <c r="B78" s="14">
        <v>1</v>
      </c>
      <c r="C78" s="14">
        <v>2</v>
      </c>
      <c r="D78" s="15">
        <f>SUM(C78)/(B78)</f>
        <v>2</v>
      </c>
      <c r="E78" s="14">
        <v>2</v>
      </c>
      <c r="F78" s="14">
        <v>0</v>
      </c>
      <c r="G78" s="12"/>
      <c r="H78" s="12"/>
      <c r="I78" s="12"/>
      <c r="J78" s="12"/>
      <c r="K78" s="14"/>
      <c r="L78" s="5"/>
    </row>
    <row r="79" spans="1:12" ht="12.75">
      <c r="A79" s="7" t="s">
        <v>141</v>
      </c>
      <c r="B79" s="14">
        <v>1</v>
      </c>
      <c r="C79" s="14">
        <v>1</v>
      </c>
      <c r="D79" s="15">
        <f>SUM(C79)/(B79)</f>
        <v>1</v>
      </c>
      <c r="E79" s="14">
        <v>1</v>
      </c>
      <c r="F79" s="14">
        <v>0</v>
      </c>
      <c r="G79" s="12"/>
      <c r="H79" s="12"/>
      <c r="I79" s="12"/>
      <c r="J79" s="12"/>
      <c r="K79" s="14"/>
      <c r="L79" s="5"/>
    </row>
    <row r="80" spans="1:12" ht="12.75">
      <c r="A80" s="5" t="s">
        <v>8</v>
      </c>
      <c r="B80" s="6">
        <f>SUM(B78:B79)</f>
        <v>2</v>
      </c>
      <c r="C80" s="6">
        <f>SUM(C78:C79)</f>
        <v>3</v>
      </c>
      <c r="D80" s="15">
        <f>SUM(C80)/(B80)</f>
        <v>1.5</v>
      </c>
      <c r="E80" s="6">
        <v>2</v>
      </c>
      <c r="F80" s="6">
        <f>SUM(F78:F79)</f>
        <v>0</v>
      </c>
      <c r="G80" s="5"/>
      <c r="H80" s="5"/>
      <c r="I80" s="5"/>
      <c r="J80" s="5"/>
      <c r="K80" s="6"/>
      <c r="L80" s="5"/>
    </row>
    <row r="81" spans="1:12" ht="12.75">
      <c r="A81" s="5" t="s">
        <v>114</v>
      </c>
      <c r="B81" s="6">
        <f>B25</f>
        <v>1</v>
      </c>
      <c r="C81" s="6">
        <v>15</v>
      </c>
      <c r="D81" s="15">
        <f>SUM(C81)/(B81)</f>
        <v>15</v>
      </c>
      <c r="E81" s="6">
        <v>15</v>
      </c>
      <c r="F81" s="6">
        <v>0</v>
      </c>
      <c r="G81" s="5"/>
      <c r="H81" s="5"/>
      <c r="I81" s="5"/>
      <c r="J81" s="5"/>
      <c r="K81" s="6"/>
      <c r="L81" s="7"/>
    </row>
    <row r="82" spans="1:12" ht="12.75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4"/>
      <c r="L82" s="7"/>
    </row>
    <row r="83" spans="1:12" ht="12.75">
      <c r="A83" s="5" t="s">
        <v>70</v>
      </c>
      <c r="B83" s="6" t="s">
        <v>84</v>
      </c>
      <c r="C83" s="6" t="s">
        <v>44</v>
      </c>
      <c r="D83" s="6" t="s">
        <v>9</v>
      </c>
      <c r="E83" s="6" t="s">
        <v>45</v>
      </c>
      <c r="F83" s="6"/>
      <c r="G83" s="12"/>
      <c r="H83" s="12"/>
      <c r="I83" s="12"/>
      <c r="J83" s="12"/>
      <c r="K83" s="14"/>
      <c r="L83" s="7"/>
    </row>
    <row r="84" spans="1:12" ht="12.75">
      <c r="A84" s="7" t="s">
        <v>141</v>
      </c>
      <c r="B84" s="8">
        <v>8</v>
      </c>
      <c r="C84" s="8">
        <v>253</v>
      </c>
      <c r="D84" s="9">
        <f>SUM(C84)/(B84)</f>
        <v>31.625</v>
      </c>
      <c r="E84" s="8">
        <v>41</v>
      </c>
      <c r="F84" s="8"/>
      <c r="G84" s="7"/>
      <c r="H84" s="7"/>
      <c r="I84" s="7"/>
      <c r="J84" s="7"/>
      <c r="K84" s="8"/>
      <c r="L84" s="7"/>
    </row>
    <row r="85" spans="1:12" ht="12.75">
      <c r="A85" s="7" t="s">
        <v>150</v>
      </c>
      <c r="B85" s="8">
        <v>2</v>
      </c>
      <c r="C85" s="8">
        <v>76</v>
      </c>
      <c r="D85" s="9">
        <f>SUM(C85)/(B85)</f>
        <v>38</v>
      </c>
      <c r="E85" s="8">
        <v>40</v>
      </c>
      <c r="F85" s="8"/>
      <c r="G85" s="7"/>
      <c r="H85" s="7"/>
      <c r="I85" s="7"/>
      <c r="J85" s="7"/>
      <c r="K85" s="8"/>
      <c r="L85" s="7"/>
    </row>
    <row r="86" spans="1:12" ht="12.75">
      <c r="A86" s="7" t="s">
        <v>214</v>
      </c>
      <c r="B86" s="8">
        <v>1</v>
      </c>
      <c r="C86" s="8">
        <v>33</v>
      </c>
      <c r="D86" s="9">
        <f>SUM(C86)/(B86)</f>
        <v>33</v>
      </c>
      <c r="E86" s="8">
        <v>33</v>
      </c>
      <c r="F86" s="8"/>
      <c r="G86" s="7"/>
      <c r="H86" s="7"/>
      <c r="I86" s="7"/>
      <c r="J86" s="7"/>
      <c r="K86" s="8"/>
      <c r="L86" s="7"/>
    </row>
    <row r="87" spans="1:12" ht="12.75">
      <c r="A87" s="5" t="s">
        <v>8</v>
      </c>
      <c r="B87" s="6">
        <f>SUM(B84:B86)</f>
        <v>11</v>
      </c>
      <c r="C87" s="6">
        <f>SUM(C84:C86)</f>
        <v>362</v>
      </c>
      <c r="D87" s="15">
        <f>SUM(C87)/(B87)</f>
        <v>32.90909090909091</v>
      </c>
      <c r="E87" s="6">
        <v>41</v>
      </c>
      <c r="F87" s="6"/>
      <c r="G87" s="5"/>
      <c r="H87" s="5"/>
      <c r="I87" s="5"/>
      <c r="J87" s="5"/>
      <c r="K87" s="6"/>
      <c r="L87" s="7"/>
    </row>
    <row r="88" spans="1:12" ht="12.75">
      <c r="A88" s="5" t="s">
        <v>114</v>
      </c>
      <c r="B88" s="6">
        <f>C26</f>
        <v>5</v>
      </c>
      <c r="C88" s="6">
        <f>C27</f>
        <v>206</v>
      </c>
      <c r="D88" s="15">
        <f>SUM(C88)/(B88)</f>
        <v>41.2</v>
      </c>
      <c r="E88" s="6">
        <v>58</v>
      </c>
      <c r="F88" s="6"/>
      <c r="G88" s="5"/>
      <c r="H88" s="5"/>
      <c r="I88" s="5"/>
      <c r="J88" s="5"/>
      <c r="K88" s="6"/>
      <c r="L88" s="7"/>
    </row>
    <row r="89" spans="1:12" ht="12.75">
      <c r="A89" s="5"/>
      <c r="B89" s="5"/>
      <c r="C89" s="5"/>
      <c r="D89" s="5"/>
      <c r="E89" s="5"/>
      <c r="F89" s="5"/>
      <c r="G89" s="5"/>
      <c r="H89" s="5"/>
      <c r="I89" s="5"/>
      <c r="J89" s="5"/>
      <c r="K89" s="6"/>
      <c r="L89" s="7"/>
    </row>
    <row r="90" spans="1:12" ht="12.75">
      <c r="A90" s="5" t="s">
        <v>90</v>
      </c>
      <c r="B90" s="5"/>
      <c r="C90" s="5"/>
      <c r="D90" s="5"/>
      <c r="E90" s="5"/>
      <c r="F90" s="5"/>
      <c r="G90" s="5"/>
      <c r="H90" s="5"/>
      <c r="I90" s="5"/>
      <c r="J90" s="5"/>
      <c r="K90" s="6"/>
      <c r="L90" s="12"/>
    </row>
    <row r="91" spans="1:11" s="7" customFormat="1" ht="12.75">
      <c r="A91" s="7" t="s">
        <v>215</v>
      </c>
      <c r="K91" s="8"/>
    </row>
    <row r="92" spans="1:11" s="7" customFormat="1" ht="12.75">
      <c r="A92" s="7" t="s">
        <v>216</v>
      </c>
      <c r="K92" s="8"/>
    </row>
    <row r="93" spans="1:11" s="7" customFormat="1" ht="12.75">
      <c r="A93" s="7" t="s">
        <v>217</v>
      </c>
      <c r="K93" s="8"/>
    </row>
    <row r="94" spans="1:11" s="7" customFormat="1" ht="12.75">
      <c r="A94" s="7" t="s">
        <v>218</v>
      </c>
      <c r="K94" s="8"/>
    </row>
    <row r="95" spans="1:11" s="7" customFormat="1" ht="12.75">
      <c r="A95" s="7" t="s">
        <v>219</v>
      </c>
      <c r="K95" s="8"/>
    </row>
    <row r="96" spans="1:11" s="7" customFormat="1" ht="12.75">
      <c r="A96" s="7" t="s">
        <v>220</v>
      </c>
      <c r="K96" s="8"/>
    </row>
    <row r="97" spans="1:11" s="7" customFormat="1" ht="12.75">
      <c r="A97" s="7" t="s">
        <v>221</v>
      </c>
      <c r="K97" s="8"/>
    </row>
    <row r="99" spans="1:10" ht="12.75">
      <c r="A99" s="29" t="s">
        <v>71</v>
      </c>
      <c r="B99" s="30" t="s">
        <v>72</v>
      </c>
      <c r="C99" s="30" t="s">
        <v>117</v>
      </c>
      <c r="D99" s="30" t="s">
        <v>73</v>
      </c>
      <c r="E99" s="30" t="s">
        <v>75</v>
      </c>
      <c r="F99" s="30" t="s">
        <v>74</v>
      </c>
      <c r="G99" s="30" t="s">
        <v>76</v>
      </c>
      <c r="H99" s="30" t="s">
        <v>77</v>
      </c>
      <c r="I99" s="30" t="s">
        <v>78</v>
      </c>
      <c r="J99" s="30" t="s">
        <v>99</v>
      </c>
    </row>
    <row r="100" spans="1:10" ht="12.75">
      <c r="A100" s="59" t="s">
        <v>150</v>
      </c>
      <c r="B100" s="8">
        <v>4</v>
      </c>
      <c r="C100" s="8">
        <v>5</v>
      </c>
      <c r="D100" s="8">
        <f aca="true" t="shared" si="1" ref="D100:D119">SUM(B100:C100)</f>
        <v>9</v>
      </c>
      <c r="E100" s="8">
        <v>0</v>
      </c>
      <c r="F100" s="8">
        <v>0</v>
      </c>
      <c r="G100" s="8">
        <v>1</v>
      </c>
      <c r="H100" s="8">
        <v>0</v>
      </c>
      <c r="I100" s="8">
        <v>0</v>
      </c>
      <c r="J100" s="8">
        <v>0</v>
      </c>
    </row>
    <row r="101" spans="1:10" ht="12.75">
      <c r="A101" s="59" t="s">
        <v>141</v>
      </c>
      <c r="B101" s="8">
        <v>5</v>
      </c>
      <c r="C101" s="8">
        <v>3</v>
      </c>
      <c r="D101" s="8">
        <f t="shared" si="1"/>
        <v>8</v>
      </c>
      <c r="E101" s="8">
        <v>1</v>
      </c>
      <c r="F101" s="8">
        <v>0</v>
      </c>
      <c r="G101" s="8">
        <v>0</v>
      </c>
      <c r="H101" s="8">
        <v>0</v>
      </c>
      <c r="I101" s="8">
        <v>0</v>
      </c>
      <c r="J101" s="8">
        <v>1</v>
      </c>
    </row>
    <row r="102" spans="1:10" ht="12.75">
      <c r="A102" s="59" t="s">
        <v>210</v>
      </c>
      <c r="B102" s="8">
        <v>6</v>
      </c>
      <c r="C102" s="8">
        <v>1</v>
      </c>
      <c r="D102" s="8">
        <f t="shared" si="1"/>
        <v>7</v>
      </c>
      <c r="E102" s="8">
        <v>1</v>
      </c>
      <c r="F102" s="8">
        <v>0</v>
      </c>
      <c r="G102" s="8">
        <v>0</v>
      </c>
      <c r="H102" s="8">
        <v>0</v>
      </c>
      <c r="I102" s="8">
        <v>0</v>
      </c>
      <c r="J102" s="8">
        <v>0</v>
      </c>
    </row>
    <row r="103" spans="1:10" ht="12.75">
      <c r="A103" s="59" t="s">
        <v>140</v>
      </c>
      <c r="B103" s="8">
        <v>1</v>
      </c>
      <c r="C103" s="8">
        <v>4</v>
      </c>
      <c r="D103" s="8">
        <f t="shared" si="1"/>
        <v>5</v>
      </c>
      <c r="E103" s="8">
        <v>0</v>
      </c>
      <c r="F103" s="8">
        <v>0</v>
      </c>
      <c r="G103" s="8">
        <v>0</v>
      </c>
      <c r="H103" s="8">
        <v>0</v>
      </c>
      <c r="I103" s="8">
        <v>0</v>
      </c>
      <c r="J103" s="8">
        <v>0</v>
      </c>
    </row>
    <row r="104" spans="1:10" ht="12.75">
      <c r="A104" s="59" t="s">
        <v>160</v>
      </c>
      <c r="B104" s="8">
        <v>1</v>
      </c>
      <c r="C104" s="8">
        <v>3</v>
      </c>
      <c r="D104" s="8">
        <f t="shared" si="1"/>
        <v>4</v>
      </c>
      <c r="E104" s="8">
        <v>0</v>
      </c>
      <c r="F104" s="8">
        <v>0</v>
      </c>
      <c r="G104" s="8">
        <v>0</v>
      </c>
      <c r="H104" s="8">
        <v>0</v>
      </c>
      <c r="I104" s="8">
        <v>0</v>
      </c>
      <c r="J104" s="8">
        <v>0</v>
      </c>
    </row>
    <row r="105" spans="1:10" ht="12.75">
      <c r="A105" s="59" t="s">
        <v>167</v>
      </c>
      <c r="B105" s="8">
        <v>2</v>
      </c>
      <c r="C105" s="8">
        <v>1</v>
      </c>
      <c r="D105" s="8">
        <f t="shared" si="1"/>
        <v>3</v>
      </c>
      <c r="E105" s="8">
        <v>0</v>
      </c>
      <c r="F105" s="8">
        <v>0</v>
      </c>
      <c r="G105" s="8">
        <v>1</v>
      </c>
      <c r="H105" s="8">
        <v>0</v>
      </c>
      <c r="I105" s="8">
        <v>0</v>
      </c>
      <c r="J105" s="8">
        <v>0</v>
      </c>
    </row>
    <row r="106" spans="1:10" ht="12.75">
      <c r="A106" s="59" t="s">
        <v>147</v>
      </c>
      <c r="B106" s="8">
        <v>1</v>
      </c>
      <c r="C106" s="8">
        <v>2</v>
      </c>
      <c r="D106" s="8">
        <f t="shared" si="1"/>
        <v>3</v>
      </c>
      <c r="E106" s="8">
        <v>0</v>
      </c>
      <c r="F106" s="8">
        <v>0</v>
      </c>
      <c r="G106" s="8">
        <v>2</v>
      </c>
      <c r="H106" s="8">
        <v>0</v>
      </c>
      <c r="I106" s="8">
        <v>0</v>
      </c>
      <c r="J106" s="8">
        <v>0</v>
      </c>
    </row>
    <row r="107" spans="1:10" ht="12.75">
      <c r="A107" s="59" t="s">
        <v>166</v>
      </c>
      <c r="B107" s="8">
        <v>1</v>
      </c>
      <c r="C107" s="8">
        <v>2</v>
      </c>
      <c r="D107" s="8">
        <f t="shared" si="1"/>
        <v>3</v>
      </c>
      <c r="E107" s="8">
        <v>0</v>
      </c>
      <c r="F107" s="8">
        <v>0</v>
      </c>
      <c r="G107" s="8">
        <v>0</v>
      </c>
      <c r="H107" s="8">
        <v>0</v>
      </c>
      <c r="I107" s="8">
        <v>0</v>
      </c>
      <c r="J107" s="8">
        <v>0</v>
      </c>
    </row>
    <row r="108" spans="1:10" ht="12.75">
      <c r="A108" s="59" t="s">
        <v>225</v>
      </c>
      <c r="B108" s="8">
        <v>0</v>
      </c>
      <c r="C108" s="8">
        <v>3</v>
      </c>
      <c r="D108" s="8">
        <f t="shared" si="1"/>
        <v>3</v>
      </c>
      <c r="E108" s="8">
        <v>0</v>
      </c>
      <c r="F108" s="8">
        <v>0</v>
      </c>
      <c r="G108" s="8">
        <v>0</v>
      </c>
      <c r="H108" s="8">
        <v>0</v>
      </c>
      <c r="I108" s="8">
        <v>0</v>
      </c>
      <c r="J108" s="8">
        <v>0</v>
      </c>
    </row>
    <row r="109" spans="1:10" ht="12.75">
      <c r="A109" s="59" t="s">
        <v>164</v>
      </c>
      <c r="B109" s="8">
        <v>0</v>
      </c>
      <c r="C109" s="8">
        <v>3</v>
      </c>
      <c r="D109" s="8">
        <f t="shared" si="1"/>
        <v>3</v>
      </c>
      <c r="E109" s="8">
        <v>0</v>
      </c>
      <c r="F109" s="8">
        <v>0</v>
      </c>
      <c r="G109" s="8">
        <v>0</v>
      </c>
      <c r="H109" s="8">
        <v>0</v>
      </c>
      <c r="I109" s="8">
        <v>0</v>
      </c>
      <c r="J109" s="8">
        <v>0</v>
      </c>
    </row>
    <row r="110" spans="1:10" ht="12.75">
      <c r="A110" s="59" t="s">
        <v>159</v>
      </c>
      <c r="B110" s="8">
        <v>1</v>
      </c>
      <c r="C110" s="8">
        <v>1</v>
      </c>
      <c r="D110" s="8">
        <f t="shared" si="1"/>
        <v>2</v>
      </c>
      <c r="E110" s="8">
        <v>0</v>
      </c>
      <c r="F110" s="8">
        <v>0</v>
      </c>
      <c r="G110" s="8">
        <v>0</v>
      </c>
      <c r="H110" s="8">
        <v>0</v>
      </c>
      <c r="I110" s="8">
        <v>0</v>
      </c>
      <c r="J110" s="8">
        <v>0</v>
      </c>
    </row>
    <row r="111" spans="1:10" ht="12.75">
      <c r="A111" s="59" t="s">
        <v>162</v>
      </c>
      <c r="B111" s="8">
        <v>0</v>
      </c>
      <c r="C111" s="8">
        <v>2</v>
      </c>
      <c r="D111" s="8">
        <f t="shared" si="1"/>
        <v>2</v>
      </c>
      <c r="E111" s="8">
        <v>0</v>
      </c>
      <c r="F111" s="8">
        <v>0</v>
      </c>
      <c r="G111" s="8">
        <v>0</v>
      </c>
      <c r="H111" s="8">
        <v>0</v>
      </c>
      <c r="I111" s="8">
        <v>0</v>
      </c>
      <c r="J111" s="8">
        <v>0</v>
      </c>
    </row>
    <row r="112" spans="1:10" ht="12.75">
      <c r="A112" s="59" t="s">
        <v>168</v>
      </c>
      <c r="B112" s="8">
        <v>1</v>
      </c>
      <c r="C112" s="8">
        <v>0</v>
      </c>
      <c r="D112" s="8">
        <f t="shared" si="1"/>
        <v>1</v>
      </c>
      <c r="E112" s="8">
        <v>0</v>
      </c>
      <c r="F112" s="8">
        <v>0</v>
      </c>
      <c r="G112" s="8">
        <v>0</v>
      </c>
      <c r="H112" s="8">
        <v>1</v>
      </c>
      <c r="I112" s="8">
        <v>0</v>
      </c>
      <c r="J112" s="8">
        <v>0</v>
      </c>
    </row>
    <row r="113" spans="1:10" ht="12.75">
      <c r="A113" s="59" t="s">
        <v>224</v>
      </c>
      <c r="B113" s="8">
        <v>0</v>
      </c>
      <c r="C113" s="8">
        <v>1</v>
      </c>
      <c r="D113" s="8">
        <f t="shared" si="1"/>
        <v>1</v>
      </c>
      <c r="E113" s="8">
        <v>0</v>
      </c>
      <c r="F113" s="8">
        <v>0</v>
      </c>
      <c r="G113" s="8">
        <v>0</v>
      </c>
      <c r="H113" s="8">
        <v>0</v>
      </c>
      <c r="I113" s="8">
        <v>0</v>
      </c>
      <c r="J113" s="8">
        <v>0</v>
      </c>
    </row>
    <row r="114" spans="1:10" ht="12.75">
      <c r="A114" s="59" t="s">
        <v>161</v>
      </c>
      <c r="B114" s="8">
        <v>0</v>
      </c>
      <c r="C114" s="8">
        <v>1</v>
      </c>
      <c r="D114" s="8">
        <f t="shared" si="1"/>
        <v>1</v>
      </c>
      <c r="E114" s="8">
        <v>0</v>
      </c>
      <c r="F114" s="8">
        <v>0</v>
      </c>
      <c r="G114" s="8">
        <v>0</v>
      </c>
      <c r="H114" s="8">
        <v>0</v>
      </c>
      <c r="I114" s="8">
        <v>0</v>
      </c>
      <c r="J114" s="8">
        <v>0</v>
      </c>
    </row>
    <row r="115" spans="1:10" ht="12.75">
      <c r="A115" s="59" t="s">
        <v>226</v>
      </c>
      <c r="B115" s="8">
        <v>0</v>
      </c>
      <c r="C115" s="8">
        <v>1</v>
      </c>
      <c r="D115" s="8">
        <f t="shared" si="1"/>
        <v>1</v>
      </c>
      <c r="E115" s="8">
        <v>0</v>
      </c>
      <c r="F115" s="8">
        <v>0</v>
      </c>
      <c r="G115" s="8">
        <v>0</v>
      </c>
      <c r="H115" s="8">
        <v>0</v>
      </c>
      <c r="I115" s="8">
        <v>0</v>
      </c>
      <c r="J115" s="8">
        <v>0</v>
      </c>
    </row>
    <row r="116" spans="1:10" ht="12.75">
      <c r="A116" s="59" t="s">
        <v>227</v>
      </c>
      <c r="B116" s="8">
        <v>0</v>
      </c>
      <c r="C116" s="8">
        <v>1</v>
      </c>
      <c r="D116" s="8">
        <f t="shared" si="1"/>
        <v>1</v>
      </c>
      <c r="E116" s="8">
        <v>0</v>
      </c>
      <c r="F116" s="8">
        <v>0</v>
      </c>
      <c r="G116" s="8">
        <v>0</v>
      </c>
      <c r="H116" s="8">
        <v>0</v>
      </c>
      <c r="I116" s="8">
        <v>0</v>
      </c>
      <c r="J116" s="8">
        <v>0</v>
      </c>
    </row>
    <row r="117" spans="1:10" ht="12.75">
      <c r="A117" s="59" t="s">
        <v>228</v>
      </c>
      <c r="B117" s="8">
        <v>0</v>
      </c>
      <c r="C117" s="8">
        <v>1</v>
      </c>
      <c r="D117" s="8">
        <f t="shared" si="1"/>
        <v>1</v>
      </c>
      <c r="E117" s="8">
        <v>0</v>
      </c>
      <c r="F117" s="8">
        <v>0</v>
      </c>
      <c r="G117" s="8">
        <v>0</v>
      </c>
      <c r="H117" s="8">
        <v>0</v>
      </c>
      <c r="I117" s="8">
        <v>0</v>
      </c>
      <c r="J117" s="8">
        <v>0</v>
      </c>
    </row>
    <row r="118" spans="1:10" ht="12.75">
      <c r="A118" s="59" t="s">
        <v>229</v>
      </c>
      <c r="B118" s="8">
        <v>0</v>
      </c>
      <c r="C118" s="8">
        <v>1</v>
      </c>
      <c r="D118" s="8">
        <f t="shared" si="1"/>
        <v>1</v>
      </c>
      <c r="E118" s="8">
        <v>0</v>
      </c>
      <c r="F118" s="8">
        <v>0</v>
      </c>
      <c r="G118" s="8">
        <v>0</v>
      </c>
      <c r="H118" s="8">
        <v>0</v>
      </c>
      <c r="I118" s="8">
        <v>0</v>
      </c>
      <c r="J118" s="8">
        <v>0</v>
      </c>
    </row>
    <row r="119" spans="1:10" ht="12.75">
      <c r="A119" s="59" t="s">
        <v>146</v>
      </c>
      <c r="B119" s="8">
        <v>0</v>
      </c>
      <c r="C119" s="8">
        <v>1</v>
      </c>
      <c r="D119" s="8">
        <f t="shared" si="1"/>
        <v>1</v>
      </c>
      <c r="E119" s="8">
        <v>0</v>
      </c>
      <c r="F119" s="8">
        <v>0</v>
      </c>
      <c r="G119" s="8">
        <v>0</v>
      </c>
      <c r="H119" s="8">
        <v>0</v>
      </c>
      <c r="I119" s="8">
        <v>0</v>
      </c>
      <c r="J119" s="8">
        <v>0</v>
      </c>
    </row>
    <row r="120" spans="1:10" ht="12.75">
      <c r="A120" s="29" t="s">
        <v>8</v>
      </c>
      <c r="B120" s="30">
        <f aca="true" t="shared" si="2" ref="B120:J120">SUM(B100:B119)</f>
        <v>23</v>
      </c>
      <c r="C120" s="30">
        <f t="shared" si="2"/>
        <v>37</v>
      </c>
      <c r="D120" s="30">
        <f t="shared" si="2"/>
        <v>60</v>
      </c>
      <c r="E120" s="30">
        <f t="shared" si="2"/>
        <v>2</v>
      </c>
      <c r="F120" s="30">
        <f t="shared" si="2"/>
        <v>0</v>
      </c>
      <c r="G120" s="30">
        <f t="shared" si="2"/>
        <v>4</v>
      </c>
      <c r="H120" s="30">
        <f t="shared" si="2"/>
        <v>1</v>
      </c>
      <c r="I120" s="30">
        <f t="shared" si="2"/>
        <v>0</v>
      </c>
      <c r="J120" s="30">
        <f t="shared" si="2"/>
        <v>1</v>
      </c>
    </row>
  </sheetData>
  <sheetProtection/>
  <printOptions/>
  <pageMargins left="0.3" right="0.3" top="0.25" bottom="0.25" header="0.5" footer="0.5"/>
  <pageSetup horizontalDpi="600" verticalDpi="600" orientation="portrait" r:id="rId1"/>
  <rowBreaks count="2" manualBreakCount="2">
    <brk id="56" max="255" man="1"/>
    <brk id="9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L115"/>
  <sheetViews>
    <sheetView zoomScale="175" zoomScaleNormal="175" zoomScalePageLayoutView="0" workbookViewId="0" topLeftCell="A1">
      <selection activeCell="A2" sqref="A2"/>
    </sheetView>
  </sheetViews>
  <sheetFormatPr defaultColWidth="9.140625" defaultRowHeight="12.75"/>
  <cols>
    <col min="1" max="1" width="21.421875" style="0" customWidth="1"/>
    <col min="2" max="4" width="5.7109375" style="0" bestFit="1" customWidth="1"/>
    <col min="5" max="5" width="6.140625" style="0" customWidth="1"/>
    <col min="6" max="6" width="5.140625" style="0" bestFit="1" customWidth="1"/>
    <col min="7" max="7" width="6.140625" style="0" customWidth="1"/>
    <col min="8" max="8" width="6.00390625" style="0" bestFit="1" customWidth="1"/>
    <col min="9" max="9" width="3.7109375" style="0" bestFit="1" customWidth="1"/>
    <col min="10" max="10" width="4.00390625" style="0" customWidth="1"/>
    <col min="11" max="11" width="3.421875" style="1" bestFit="1" customWidth="1"/>
  </cols>
  <sheetData>
    <row r="1" spans="1:10" ht="18.75">
      <c r="A1" s="2" t="s">
        <v>131</v>
      </c>
      <c r="B1" s="3"/>
      <c r="C1" s="3"/>
      <c r="D1" s="3"/>
      <c r="E1" s="3"/>
      <c r="F1" s="3"/>
      <c r="G1" s="3"/>
      <c r="H1" s="3"/>
      <c r="I1" s="3"/>
      <c r="J1" s="3"/>
    </row>
    <row r="2" spans="2:11" s="12" customFormat="1" ht="12"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1" s="12" customFormat="1" ht="12">
      <c r="A3" s="5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/>
      <c r="G3" s="6"/>
      <c r="H3" s="6" t="s">
        <v>8</v>
      </c>
      <c r="I3" s="6"/>
      <c r="J3" s="6"/>
      <c r="K3" s="14"/>
    </row>
    <row r="4" spans="1:10" ht="12.75">
      <c r="A4" t="s">
        <v>10</v>
      </c>
      <c r="B4" s="1">
        <v>7</v>
      </c>
      <c r="C4" s="1">
        <v>13</v>
      </c>
      <c r="D4" s="1">
        <v>0</v>
      </c>
      <c r="E4" s="1">
        <v>14</v>
      </c>
      <c r="F4" s="1"/>
      <c r="G4" s="1"/>
      <c r="H4" s="1">
        <f>SUM(B4:G4)</f>
        <v>34</v>
      </c>
      <c r="I4" s="25"/>
      <c r="J4" s="1"/>
    </row>
    <row r="5" spans="1:10" ht="12.75">
      <c r="A5" t="s">
        <v>106</v>
      </c>
      <c r="B5" s="1">
        <v>7</v>
      </c>
      <c r="C5" s="1">
        <v>6</v>
      </c>
      <c r="D5" s="1">
        <v>0</v>
      </c>
      <c r="E5" s="1">
        <v>0</v>
      </c>
      <c r="F5" s="1"/>
      <c r="G5" s="1"/>
      <c r="H5" s="1">
        <f>SUM(B5:G5)</f>
        <v>13</v>
      </c>
      <c r="I5" s="25"/>
      <c r="J5" s="1"/>
    </row>
    <row r="6" spans="2:11" s="12" customFormat="1" ht="12">
      <c r="B6" s="14"/>
      <c r="C6" s="14"/>
      <c r="D6" s="14"/>
      <c r="E6" s="14"/>
      <c r="F6" s="14"/>
      <c r="G6" s="14"/>
      <c r="H6" s="14"/>
      <c r="I6" s="14"/>
      <c r="J6" s="14"/>
      <c r="K6" s="14"/>
    </row>
    <row r="7" spans="1:11" s="12" customFormat="1" ht="12">
      <c r="A7" s="5" t="s">
        <v>86</v>
      </c>
      <c r="B7" s="6" t="s">
        <v>87</v>
      </c>
      <c r="C7" s="6" t="s">
        <v>109</v>
      </c>
      <c r="D7" s="6"/>
      <c r="E7" s="6"/>
      <c r="F7" s="6"/>
      <c r="G7" s="6"/>
      <c r="H7" s="6"/>
      <c r="I7" s="6"/>
      <c r="J7" s="6"/>
      <c r="K7" s="14"/>
    </row>
    <row r="8" spans="1:11" ht="12.75">
      <c r="A8" s="7" t="s">
        <v>16</v>
      </c>
      <c r="B8" s="8">
        <f>SUM(B9:B11)</f>
        <v>18</v>
      </c>
      <c r="C8" s="8">
        <f>SUM(C9:C11)</f>
        <v>13</v>
      </c>
      <c r="D8" s="8"/>
      <c r="E8" s="8"/>
      <c r="F8" s="8"/>
      <c r="G8" s="8"/>
      <c r="H8" s="8"/>
      <c r="I8" s="8"/>
      <c r="J8" s="8"/>
      <c r="K8" s="8"/>
    </row>
    <row r="9" spans="1:11" ht="12.75">
      <c r="A9" s="7" t="s">
        <v>17</v>
      </c>
      <c r="B9" s="8">
        <v>18</v>
      </c>
      <c r="C9" s="8">
        <v>6</v>
      </c>
      <c r="D9" s="8"/>
      <c r="E9" s="8"/>
      <c r="F9" s="8"/>
      <c r="G9" s="8"/>
      <c r="H9" s="8"/>
      <c r="I9" s="8"/>
      <c r="J9" s="8"/>
      <c r="K9" s="8"/>
    </row>
    <row r="10" spans="1:11" ht="12.75">
      <c r="A10" s="7" t="s">
        <v>18</v>
      </c>
      <c r="B10" s="8">
        <v>0</v>
      </c>
      <c r="C10" s="8">
        <v>6</v>
      </c>
      <c r="D10" s="8"/>
      <c r="E10" s="8"/>
      <c r="F10" s="8"/>
      <c r="G10" s="8"/>
      <c r="H10" s="8"/>
      <c r="I10" s="8"/>
      <c r="J10" s="8"/>
      <c r="K10" s="8"/>
    </row>
    <row r="11" spans="1:11" ht="12.75">
      <c r="A11" s="7" t="s">
        <v>19</v>
      </c>
      <c r="B11" s="8">
        <v>0</v>
      </c>
      <c r="C11" s="8">
        <v>1</v>
      </c>
      <c r="D11" s="8"/>
      <c r="E11" s="8"/>
      <c r="F11" s="8"/>
      <c r="G11" s="8"/>
      <c r="H11" s="8"/>
      <c r="I11" s="8"/>
      <c r="J11" s="8"/>
      <c r="K11" s="8"/>
    </row>
    <row r="12" spans="1:11" ht="12.75">
      <c r="A12" s="7" t="s">
        <v>20</v>
      </c>
      <c r="B12" s="8">
        <v>11</v>
      </c>
      <c r="C12" s="8">
        <v>7</v>
      </c>
      <c r="D12" s="8"/>
      <c r="E12" s="8"/>
      <c r="F12" s="8"/>
      <c r="G12" s="8"/>
      <c r="H12" s="8"/>
      <c r="I12" s="8"/>
      <c r="J12" s="8"/>
      <c r="K12" s="8"/>
    </row>
    <row r="13" spans="1:11" ht="12.75">
      <c r="A13" s="7" t="s">
        <v>21</v>
      </c>
      <c r="B13" s="8">
        <v>8</v>
      </c>
      <c r="C13" s="8">
        <v>1</v>
      </c>
      <c r="D13" s="8"/>
      <c r="E13" s="8"/>
      <c r="F13" s="8"/>
      <c r="G13" s="8"/>
      <c r="H13" s="8"/>
      <c r="I13" s="8"/>
      <c r="J13" s="8"/>
      <c r="K13" s="8"/>
    </row>
    <row r="14" spans="1:11" ht="12.75">
      <c r="A14" s="7" t="s">
        <v>22</v>
      </c>
      <c r="B14" s="10">
        <f>SUM(B13/B12)</f>
        <v>0.7272727272727273</v>
      </c>
      <c r="C14" s="10">
        <f>SUM(C13/C12)</f>
        <v>0.14285714285714285</v>
      </c>
      <c r="D14" s="8"/>
      <c r="E14" s="8"/>
      <c r="F14" s="8"/>
      <c r="G14" s="8"/>
      <c r="H14" s="8"/>
      <c r="I14" s="8"/>
      <c r="J14" s="8"/>
      <c r="K14" s="8"/>
    </row>
    <row r="15" spans="1:11" ht="12.75">
      <c r="A15" s="7" t="s">
        <v>23</v>
      </c>
      <c r="B15" s="8">
        <v>1</v>
      </c>
      <c r="C15" s="8">
        <v>4</v>
      </c>
      <c r="D15" s="8"/>
      <c r="E15" s="8"/>
      <c r="F15" s="8"/>
      <c r="G15" s="8"/>
      <c r="H15" s="8"/>
      <c r="I15" s="8"/>
      <c r="J15" s="8"/>
      <c r="K15" s="8"/>
    </row>
    <row r="16" spans="1:11" ht="12.75">
      <c r="A16" s="7" t="s">
        <v>24</v>
      </c>
      <c r="B16" s="8">
        <v>1</v>
      </c>
      <c r="C16" s="8">
        <v>1</v>
      </c>
      <c r="D16" s="8"/>
      <c r="E16" s="8"/>
      <c r="F16" s="8"/>
      <c r="G16" s="8"/>
      <c r="H16" s="8"/>
      <c r="I16" s="8"/>
      <c r="J16" s="8"/>
      <c r="K16" s="8"/>
    </row>
    <row r="17" spans="1:11" ht="12.75">
      <c r="A17" s="7" t="s">
        <v>25</v>
      </c>
      <c r="B17" s="10">
        <f>SUM(B16)/(B15)</f>
        <v>1</v>
      </c>
      <c r="C17" s="10">
        <f>SUM(C16/C15)</f>
        <v>0.25</v>
      </c>
      <c r="D17" s="8"/>
      <c r="E17" s="8"/>
      <c r="F17" s="8"/>
      <c r="G17" s="8"/>
      <c r="H17" s="8"/>
      <c r="I17" s="8"/>
      <c r="J17" s="8"/>
      <c r="K17" s="8"/>
    </row>
    <row r="18" spans="1:11" ht="12.75">
      <c r="A18" s="7" t="s">
        <v>26</v>
      </c>
      <c r="B18" s="8">
        <f>SUM(B19)+(B24)</f>
        <v>53</v>
      </c>
      <c r="C18" s="8">
        <f>SUM(C19)+(C24)</f>
        <v>41</v>
      </c>
      <c r="D18" s="8"/>
      <c r="E18" s="8"/>
      <c r="F18" s="8"/>
      <c r="G18" s="8"/>
      <c r="H18" s="8"/>
      <c r="I18" s="8"/>
      <c r="J18" s="8"/>
      <c r="K18" s="8"/>
    </row>
    <row r="19" spans="1:11" ht="12.75">
      <c r="A19" s="7" t="s">
        <v>27</v>
      </c>
      <c r="B19" s="8">
        <v>53</v>
      </c>
      <c r="C19" s="8">
        <v>26</v>
      </c>
      <c r="D19" s="8"/>
      <c r="E19" s="8"/>
      <c r="F19" s="8"/>
      <c r="G19" s="8"/>
      <c r="H19" s="8"/>
      <c r="I19" s="8"/>
      <c r="J19" s="8"/>
      <c r="K19" s="8"/>
    </row>
    <row r="20" spans="1:11" ht="12.75">
      <c r="A20" s="7" t="s">
        <v>28</v>
      </c>
      <c r="B20" s="8">
        <v>348</v>
      </c>
      <c r="C20" s="8">
        <v>119</v>
      </c>
      <c r="D20" s="8"/>
      <c r="E20" s="8"/>
      <c r="F20" s="8"/>
      <c r="G20" s="8"/>
      <c r="H20" s="8"/>
      <c r="I20" s="8"/>
      <c r="J20" s="8"/>
      <c r="K20" s="8"/>
    </row>
    <row r="21" spans="1:11" ht="12.75">
      <c r="A21" s="7" t="s">
        <v>29</v>
      </c>
      <c r="B21" s="8">
        <v>0</v>
      </c>
      <c r="C21" s="8">
        <v>159</v>
      </c>
      <c r="D21" s="8"/>
      <c r="E21" s="8"/>
      <c r="F21" s="8"/>
      <c r="G21" s="8"/>
      <c r="H21" s="8"/>
      <c r="I21" s="8"/>
      <c r="J21" s="8"/>
      <c r="K21" s="8"/>
    </row>
    <row r="22" spans="1:11" ht="12.75">
      <c r="A22" s="7" t="s">
        <v>30</v>
      </c>
      <c r="B22" s="8">
        <f>SUM(B20)+(B21)</f>
        <v>348</v>
      </c>
      <c r="C22" s="8">
        <f>SUM(C20)+(C21)</f>
        <v>278</v>
      </c>
      <c r="D22" s="8"/>
      <c r="E22" s="8"/>
      <c r="F22" s="8"/>
      <c r="G22" s="8"/>
      <c r="H22" s="8"/>
      <c r="I22" s="8"/>
      <c r="J22" s="8"/>
      <c r="K22" s="8"/>
    </row>
    <row r="23" spans="1:11" ht="12.75">
      <c r="A23" s="7" t="s">
        <v>31</v>
      </c>
      <c r="B23" s="8">
        <v>0</v>
      </c>
      <c r="C23" s="8">
        <v>7</v>
      </c>
      <c r="D23" s="8"/>
      <c r="E23" s="8"/>
      <c r="F23" s="8"/>
      <c r="G23" s="8"/>
      <c r="H23" s="8"/>
      <c r="I23" s="8"/>
      <c r="J23" s="8"/>
      <c r="K23" s="8"/>
    </row>
    <row r="24" spans="1:11" ht="12.75">
      <c r="A24" s="7" t="s">
        <v>32</v>
      </c>
      <c r="B24" s="8">
        <v>0</v>
      </c>
      <c r="C24" s="8">
        <v>15</v>
      </c>
      <c r="D24" s="8"/>
      <c r="E24" s="8"/>
      <c r="F24" s="8"/>
      <c r="G24" s="8"/>
      <c r="H24" s="8"/>
      <c r="I24" s="8"/>
      <c r="J24" s="8"/>
      <c r="K24" s="8"/>
    </row>
    <row r="25" spans="1:11" ht="12.75">
      <c r="A25" s="7" t="s">
        <v>33</v>
      </c>
      <c r="B25" s="8">
        <v>0</v>
      </c>
      <c r="C25" s="8">
        <v>2</v>
      </c>
      <c r="D25" s="8"/>
      <c r="E25" s="8"/>
      <c r="F25" s="8"/>
      <c r="G25" s="8"/>
      <c r="H25" s="8"/>
      <c r="I25" s="8"/>
      <c r="J25" s="8"/>
      <c r="K25" s="8"/>
    </row>
    <row r="26" spans="1:11" ht="12.75">
      <c r="A26" s="7" t="s">
        <v>34</v>
      </c>
      <c r="B26" s="8">
        <v>2</v>
      </c>
      <c r="C26" s="8">
        <v>1</v>
      </c>
      <c r="D26" s="8"/>
      <c r="E26" s="8"/>
      <c r="F26" s="8"/>
      <c r="G26" s="8"/>
      <c r="H26" s="8"/>
      <c r="I26" s="8"/>
      <c r="J26" s="8"/>
      <c r="K26" s="8"/>
    </row>
    <row r="27" spans="1:11" ht="12.75">
      <c r="A27" s="7" t="s">
        <v>35</v>
      </c>
      <c r="B27" s="8">
        <v>69</v>
      </c>
      <c r="C27" s="8">
        <v>23</v>
      </c>
      <c r="D27" s="8"/>
      <c r="E27" s="8"/>
      <c r="F27" s="8"/>
      <c r="G27" s="8"/>
      <c r="H27" s="8"/>
      <c r="I27" s="8"/>
      <c r="J27" s="8"/>
      <c r="K27" s="8"/>
    </row>
    <row r="28" spans="1:11" ht="12.75">
      <c r="A28" s="7" t="s">
        <v>36</v>
      </c>
      <c r="B28" s="9">
        <f>SUM(B27/B26)</f>
        <v>34.5</v>
      </c>
      <c r="C28" s="9">
        <f>SUM(C27/C26)</f>
        <v>23</v>
      </c>
      <c r="D28" s="9"/>
      <c r="E28" s="9"/>
      <c r="F28" s="9"/>
      <c r="G28" s="9"/>
      <c r="H28" s="9"/>
      <c r="I28" s="9"/>
      <c r="J28" s="9"/>
      <c r="K28" s="8"/>
    </row>
    <row r="29" spans="1:11" ht="12.75">
      <c r="A29" s="7" t="s">
        <v>37</v>
      </c>
      <c r="B29" s="8">
        <v>1</v>
      </c>
      <c r="C29" s="8">
        <v>2</v>
      </c>
      <c r="D29" s="8"/>
      <c r="E29" s="8"/>
      <c r="F29" s="8"/>
      <c r="G29" s="8"/>
      <c r="H29" s="8"/>
      <c r="I29" s="8"/>
      <c r="J29" s="8"/>
      <c r="K29" s="8"/>
    </row>
    <row r="30" spans="1:11" ht="12.75">
      <c r="A30" s="7" t="s">
        <v>38</v>
      </c>
      <c r="B30" s="8">
        <v>0</v>
      </c>
      <c r="C30" s="8">
        <v>1</v>
      </c>
      <c r="D30" s="8"/>
      <c r="E30" s="8"/>
      <c r="F30" s="8"/>
      <c r="G30" s="8"/>
      <c r="H30" s="8"/>
      <c r="I30" s="8"/>
      <c r="J30" s="8"/>
      <c r="K30" s="8"/>
    </row>
    <row r="31" spans="1:11" ht="12.75">
      <c r="A31" s="7" t="s">
        <v>39</v>
      </c>
      <c r="B31" s="8">
        <v>5</v>
      </c>
      <c r="C31" s="8">
        <v>6</v>
      </c>
      <c r="D31" s="8"/>
      <c r="E31" s="8"/>
      <c r="F31" s="8"/>
      <c r="G31" s="8"/>
      <c r="H31" s="8"/>
      <c r="I31" s="8"/>
      <c r="J31" s="8"/>
      <c r="K31" s="8"/>
    </row>
    <row r="32" spans="1:11" ht="12.75">
      <c r="A32" s="7" t="s">
        <v>40</v>
      </c>
      <c r="B32" s="8">
        <v>46</v>
      </c>
      <c r="C32" s="8">
        <v>35</v>
      </c>
      <c r="D32" s="8"/>
      <c r="E32" s="8"/>
      <c r="F32" s="8"/>
      <c r="G32" s="8"/>
      <c r="H32" s="8"/>
      <c r="I32" s="8"/>
      <c r="J32" s="8"/>
      <c r="K32" s="8"/>
    </row>
    <row r="33" spans="1:11" ht="12.75">
      <c r="A33" s="7" t="s">
        <v>41</v>
      </c>
      <c r="B33" s="56" t="s">
        <v>237</v>
      </c>
      <c r="C33" s="56" t="s">
        <v>238</v>
      </c>
      <c r="D33" s="11"/>
      <c r="E33" s="11"/>
      <c r="F33" s="11"/>
      <c r="G33" s="11"/>
      <c r="H33" s="11"/>
      <c r="I33" s="11"/>
      <c r="J33" s="11"/>
      <c r="K33" s="8"/>
    </row>
    <row r="34" spans="1:11" ht="12.75">
      <c r="A34" s="7" t="s">
        <v>89</v>
      </c>
      <c r="B34" s="8">
        <v>0</v>
      </c>
      <c r="C34" s="8">
        <v>0</v>
      </c>
      <c r="D34" s="8"/>
      <c r="E34" s="8"/>
      <c r="F34" s="8"/>
      <c r="G34" s="8"/>
      <c r="H34" s="8"/>
      <c r="I34" s="8"/>
      <c r="J34" s="8"/>
      <c r="K34" s="8"/>
    </row>
    <row r="35" spans="1:11" ht="12.75">
      <c r="A35" s="12"/>
      <c r="B35" s="14"/>
      <c r="C35" s="14"/>
      <c r="D35" s="14"/>
      <c r="E35" s="14"/>
      <c r="F35" s="14"/>
      <c r="G35" s="14"/>
      <c r="H35" s="14"/>
      <c r="I35" s="14"/>
      <c r="J35" s="14"/>
      <c r="K35" s="14"/>
    </row>
    <row r="36" spans="1:11" ht="12.75">
      <c r="A36" s="5" t="s">
        <v>42</v>
      </c>
      <c r="B36" s="6" t="s">
        <v>43</v>
      </c>
      <c r="C36" s="6" t="s">
        <v>44</v>
      </c>
      <c r="D36" s="6" t="s">
        <v>9</v>
      </c>
      <c r="E36" s="6" t="s">
        <v>45</v>
      </c>
      <c r="F36" s="6" t="s">
        <v>46</v>
      </c>
      <c r="G36" s="6"/>
      <c r="H36" s="6"/>
      <c r="I36" s="6"/>
      <c r="J36" s="6"/>
      <c r="K36" s="14"/>
    </row>
    <row r="37" spans="1:11" ht="12.75">
      <c r="A37" s="7" t="s">
        <v>140</v>
      </c>
      <c r="B37" s="8">
        <v>39</v>
      </c>
      <c r="C37" s="8">
        <v>270</v>
      </c>
      <c r="D37" s="9">
        <f>SUM(C37)/(B37)</f>
        <v>6.923076923076923</v>
      </c>
      <c r="E37" s="1" t="s">
        <v>198</v>
      </c>
      <c r="F37" s="8">
        <v>3</v>
      </c>
      <c r="G37" s="8"/>
      <c r="H37" s="8"/>
      <c r="I37" s="8"/>
      <c r="J37" s="8"/>
      <c r="K37" s="8"/>
    </row>
    <row r="38" spans="1:11" ht="12.75">
      <c r="A38" s="7" t="s">
        <v>141</v>
      </c>
      <c r="B38" s="8">
        <v>11</v>
      </c>
      <c r="C38" s="8">
        <v>72</v>
      </c>
      <c r="D38" s="9">
        <f>SUM(C38)/(B38)</f>
        <v>6.545454545454546</v>
      </c>
      <c r="E38" s="8">
        <v>26</v>
      </c>
      <c r="F38" s="8">
        <v>1</v>
      </c>
      <c r="G38" s="8"/>
      <c r="H38" s="8"/>
      <c r="I38" s="8"/>
      <c r="J38" s="8"/>
      <c r="K38" s="8"/>
    </row>
    <row r="39" spans="1:11" ht="12.75">
      <c r="A39" t="s">
        <v>160</v>
      </c>
      <c r="B39" s="8">
        <v>3</v>
      </c>
      <c r="C39" s="8">
        <v>6</v>
      </c>
      <c r="D39" s="9">
        <f>SUM(C39)/(B39)</f>
        <v>2</v>
      </c>
      <c r="E39" s="8">
        <v>3</v>
      </c>
      <c r="F39" s="8">
        <v>0</v>
      </c>
      <c r="G39" s="8"/>
      <c r="H39" s="8"/>
      <c r="I39" s="8"/>
      <c r="J39" s="8"/>
      <c r="K39" s="8"/>
    </row>
    <row r="40" spans="1:11" s="7" customFormat="1" ht="12.75">
      <c r="A40" s="5" t="s">
        <v>8</v>
      </c>
      <c r="B40" s="6">
        <f>SUM(B37:B39)</f>
        <v>53</v>
      </c>
      <c r="C40" s="6">
        <f>SUM(C37:C39)</f>
        <v>348</v>
      </c>
      <c r="D40" s="15">
        <f>SUM(C40)/(B40)</f>
        <v>6.566037735849057</v>
      </c>
      <c r="E40" s="6" t="s">
        <v>198</v>
      </c>
      <c r="F40" s="6">
        <f>SUM(F37:F39)</f>
        <v>4</v>
      </c>
      <c r="G40" s="6"/>
      <c r="H40" s="6"/>
      <c r="I40" s="6"/>
      <c r="J40" s="6"/>
      <c r="K40" s="6"/>
    </row>
    <row r="41" spans="1:12" s="7" customFormat="1" ht="12.75">
      <c r="A41" s="5" t="s">
        <v>106</v>
      </c>
      <c r="B41" s="6">
        <f>C19</f>
        <v>26</v>
      </c>
      <c r="C41" s="6">
        <f>C20</f>
        <v>119</v>
      </c>
      <c r="D41" s="15">
        <f>SUM(C41)/(B41)</f>
        <v>4.576923076923077</v>
      </c>
      <c r="E41" s="6">
        <v>20</v>
      </c>
      <c r="F41" s="6">
        <v>0</v>
      </c>
      <c r="G41" s="6"/>
      <c r="H41" s="6"/>
      <c r="I41" s="6"/>
      <c r="J41" s="6"/>
      <c r="K41" s="6"/>
      <c r="L41" s="22"/>
    </row>
    <row r="42" spans="1:12" ht="12.75">
      <c r="A42" s="5"/>
      <c r="B42" s="6"/>
      <c r="C42" s="6"/>
      <c r="D42" s="6"/>
      <c r="E42" s="6"/>
      <c r="F42" s="6"/>
      <c r="G42" s="6"/>
      <c r="H42" s="6"/>
      <c r="I42" s="6"/>
      <c r="J42" s="6"/>
      <c r="K42" s="6"/>
      <c r="L42" s="22"/>
    </row>
    <row r="43" spans="1:11" ht="12.75">
      <c r="A43" s="5" t="s">
        <v>47</v>
      </c>
      <c r="B43" s="6" t="s">
        <v>48</v>
      </c>
      <c r="C43" s="6" t="s">
        <v>43</v>
      </c>
      <c r="D43" s="6" t="s">
        <v>49</v>
      </c>
      <c r="E43" s="6" t="s">
        <v>50</v>
      </c>
      <c r="F43" s="6" t="s">
        <v>44</v>
      </c>
      <c r="G43" s="6" t="s">
        <v>51</v>
      </c>
      <c r="H43" s="6" t="s">
        <v>46</v>
      </c>
      <c r="I43" s="6" t="s">
        <v>45</v>
      </c>
      <c r="J43" s="6"/>
      <c r="K43" s="6"/>
    </row>
    <row r="44" spans="1:11" ht="12.75">
      <c r="A44" s="7" t="s">
        <v>224</v>
      </c>
      <c r="B44" s="8">
        <v>0</v>
      </c>
      <c r="C44" s="8">
        <v>0</v>
      </c>
      <c r="D44" s="8">
        <v>0</v>
      </c>
      <c r="E44" s="10">
        <v>0</v>
      </c>
      <c r="F44" s="8">
        <v>0</v>
      </c>
      <c r="G44" s="16">
        <v>0</v>
      </c>
      <c r="H44" s="8">
        <v>0</v>
      </c>
      <c r="I44" s="8">
        <v>0</v>
      </c>
      <c r="J44" s="8"/>
      <c r="K44" s="8"/>
    </row>
    <row r="45" spans="1:11" ht="12.75">
      <c r="A45" s="5" t="s">
        <v>8</v>
      </c>
      <c r="B45" s="6">
        <f>SUM(B44:B44)</f>
        <v>0</v>
      </c>
      <c r="C45" s="6">
        <f>SUM(C44:C44)</f>
        <v>0</v>
      </c>
      <c r="D45" s="6">
        <f>SUM(D44:D44)</f>
        <v>0</v>
      </c>
      <c r="E45" s="17" t="e">
        <f>SUM(B45)/(C45)</f>
        <v>#DIV/0!</v>
      </c>
      <c r="F45" s="6">
        <f>SUM(F44:F44)</f>
        <v>0</v>
      </c>
      <c r="G45" s="18" t="e">
        <f>SUM(F45)/(C45)</f>
        <v>#DIV/0!</v>
      </c>
      <c r="H45" s="6">
        <f>SUM(H44:H44)</f>
        <v>0</v>
      </c>
      <c r="I45" s="6">
        <v>0</v>
      </c>
      <c r="J45" s="6"/>
      <c r="K45" s="6"/>
    </row>
    <row r="46" spans="1:11" ht="12.75">
      <c r="A46" s="5" t="s">
        <v>106</v>
      </c>
      <c r="B46" s="6">
        <f>C23</f>
        <v>7</v>
      </c>
      <c r="C46" s="6">
        <f>C24</f>
        <v>15</v>
      </c>
      <c r="D46" s="6">
        <f>C25</f>
        <v>2</v>
      </c>
      <c r="E46" s="17">
        <f>SUM(B46)/(C46)</f>
        <v>0.4666666666666667</v>
      </c>
      <c r="F46" s="6">
        <f>C21</f>
        <v>159</v>
      </c>
      <c r="G46" s="18">
        <f>SUM(F46)/(C46)</f>
        <v>10.6</v>
      </c>
      <c r="H46" s="6">
        <v>2</v>
      </c>
      <c r="I46" s="6" t="s">
        <v>241</v>
      </c>
      <c r="J46" s="6"/>
      <c r="K46" s="6"/>
    </row>
    <row r="47" spans="1:11" ht="12.75">
      <c r="A47" s="5"/>
      <c r="B47" s="6"/>
      <c r="C47" s="6"/>
      <c r="D47" s="6"/>
      <c r="E47" s="6"/>
      <c r="F47" s="6"/>
      <c r="G47" s="6"/>
      <c r="H47" s="6"/>
      <c r="I47" s="6"/>
      <c r="J47" s="6"/>
      <c r="K47" s="6"/>
    </row>
    <row r="48" spans="1:11" ht="12.75">
      <c r="A48" s="5" t="s">
        <v>52</v>
      </c>
      <c r="B48" s="6" t="s">
        <v>53</v>
      </c>
      <c r="C48" s="6" t="s">
        <v>44</v>
      </c>
      <c r="D48" s="6" t="s">
        <v>9</v>
      </c>
      <c r="E48" s="6" t="s">
        <v>45</v>
      </c>
      <c r="F48" s="6" t="s">
        <v>46</v>
      </c>
      <c r="G48" s="6"/>
      <c r="H48" s="6"/>
      <c r="I48" s="6"/>
      <c r="J48" s="6"/>
      <c r="K48" s="6"/>
    </row>
    <row r="49" spans="1:12" ht="12.75">
      <c r="A49" s="5" t="s">
        <v>8</v>
      </c>
      <c r="B49" s="6">
        <v>0</v>
      </c>
      <c r="C49" s="6"/>
      <c r="D49" s="15"/>
      <c r="E49" s="6"/>
      <c r="F49" s="6"/>
      <c r="G49" s="6"/>
      <c r="H49" s="6"/>
      <c r="I49" s="6"/>
      <c r="J49" s="6"/>
      <c r="K49" s="14"/>
      <c r="L49" s="12"/>
    </row>
    <row r="50" spans="1:12" ht="12.75">
      <c r="A50" s="5" t="s">
        <v>106</v>
      </c>
      <c r="B50" s="6">
        <f>C23</f>
        <v>7</v>
      </c>
      <c r="C50" s="6">
        <f>C21</f>
        <v>159</v>
      </c>
      <c r="D50" s="15">
        <f>SUM(C50)/(B50)</f>
        <v>22.714285714285715</v>
      </c>
      <c r="E50" s="6" t="s">
        <v>241</v>
      </c>
      <c r="F50" s="6">
        <v>2</v>
      </c>
      <c r="G50" s="6"/>
      <c r="H50" s="6"/>
      <c r="I50" s="6"/>
      <c r="J50" s="6"/>
      <c r="K50" s="14"/>
      <c r="L50" s="12"/>
    </row>
    <row r="51" spans="1:11" s="7" customFormat="1" ht="12.75">
      <c r="A51" s="5"/>
      <c r="B51" s="6"/>
      <c r="C51" s="6"/>
      <c r="D51" s="15"/>
      <c r="E51" s="6"/>
      <c r="F51" s="6"/>
      <c r="G51" s="6"/>
      <c r="H51" s="6"/>
      <c r="I51" s="6"/>
      <c r="J51" s="6"/>
      <c r="K51" s="14"/>
    </row>
    <row r="52" spans="1:12" ht="12.75">
      <c r="A52" s="5"/>
      <c r="B52" s="6" t="s">
        <v>46</v>
      </c>
      <c r="C52" s="6" t="s">
        <v>46</v>
      </c>
      <c r="D52" s="6" t="s">
        <v>46</v>
      </c>
      <c r="E52" s="6"/>
      <c r="F52" s="6"/>
      <c r="G52" s="6"/>
      <c r="H52" s="6"/>
      <c r="I52" s="6"/>
      <c r="J52" s="6"/>
      <c r="K52" s="14"/>
      <c r="L52" s="5"/>
    </row>
    <row r="53" spans="1:12" ht="12.75">
      <c r="A53" s="5" t="s">
        <v>54</v>
      </c>
      <c r="B53" s="6" t="s">
        <v>55</v>
      </c>
      <c r="C53" s="6" t="s">
        <v>53</v>
      </c>
      <c r="D53" s="6" t="s">
        <v>56</v>
      </c>
      <c r="E53" s="6" t="s">
        <v>57</v>
      </c>
      <c r="F53" s="6" t="s">
        <v>58</v>
      </c>
      <c r="G53" s="6" t="s">
        <v>59</v>
      </c>
      <c r="H53" s="6" t="s">
        <v>60</v>
      </c>
      <c r="I53" s="6" t="s">
        <v>61</v>
      </c>
      <c r="J53" s="6"/>
      <c r="K53" s="14"/>
      <c r="L53" s="5"/>
    </row>
    <row r="54" spans="1:12" ht="12.75">
      <c r="A54" s="7" t="s">
        <v>140</v>
      </c>
      <c r="B54" s="8">
        <v>3</v>
      </c>
      <c r="C54" s="8">
        <v>0</v>
      </c>
      <c r="D54" s="8">
        <v>0</v>
      </c>
      <c r="E54" s="8">
        <v>0</v>
      </c>
      <c r="F54" s="8">
        <v>1</v>
      </c>
      <c r="G54" s="8">
        <v>0</v>
      </c>
      <c r="H54" s="8">
        <v>0</v>
      </c>
      <c r="I54" s="8">
        <f aca="true" t="shared" si="0" ref="I54:I59">SUM(B54*6)+(C54*6)+(D54*6)+(E54)+(F54*2)+(G54*3)+(H54*2)</f>
        <v>20</v>
      </c>
      <c r="J54" s="8"/>
      <c r="K54" s="8"/>
      <c r="L54" s="5"/>
    </row>
    <row r="55" spans="1:12" ht="12.75">
      <c r="A55" s="7" t="s">
        <v>141</v>
      </c>
      <c r="B55" s="8">
        <v>1</v>
      </c>
      <c r="C55" s="8">
        <v>0</v>
      </c>
      <c r="D55" s="8">
        <v>0</v>
      </c>
      <c r="E55" s="8">
        <v>0</v>
      </c>
      <c r="F55" s="8">
        <v>0</v>
      </c>
      <c r="G55" s="8">
        <v>0</v>
      </c>
      <c r="H55" s="8">
        <v>0</v>
      </c>
      <c r="I55" s="8">
        <f t="shared" si="0"/>
        <v>6</v>
      </c>
      <c r="J55" s="8"/>
      <c r="K55" s="8"/>
      <c r="L55" s="5"/>
    </row>
    <row r="56" spans="1:12" ht="12.75">
      <c r="A56" s="7" t="s">
        <v>167</v>
      </c>
      <c r="B56" s="8">
        <v>0</v>
      </c>
      <c r="C56" s="8">
        <v>0</v>
      </c>
      <c r="D56" s="8">
        <v>1</v>
      </c>
      <c r="E56" s="8">
        <v>0</v>
      </c>
      <c r="F56" s="8">
        <v>0</v>
      </c>
      <c r="G56" s="8">
        <v>0</v>
      </c>
      <c r="H56" s="8">
        <v>0</v>
      </c>
      <c r="I56" s="8">
        <f t="shared" si="0"/>
        <v>6</v>
      </c>
      <c r="J56" s="8"/>
      <c r="K56" s="8"/>
      <c r="L56" s="5"/>
    </row>
    <row r="57" spans="1:11" s="7" customFormat="1" ht="12.75">
      <c r="A57" s="7" t="s">
        <v>214</v>
      </c>
      <c r="B57" s="8">
        <v>0</v>
      </c>
      <c r="C57" s="8">
        <v>0</v>
      </c>
      <c r="D57" s="8">
        <v>0</v>
      </c>
      <c r="E57" s="8">
        <v>2</v>
      </c>
      <c r="F57" s="8">
        <v>0</v>
      </c>
      <c r="G57" s="8">
        <v>0</v>
      </c>
      <c r="H57" s="8">
        <v>0</v>
      </c>
      <c r="I57" s="8">
        <f t="shared" si="0"/>
        <v>2</v>
      </c>
      <c r="J57" s="8"/>
      <c r="K57" s="8"/>
    </row>
    <row r="58" spans="1:12" ht="12.75">
      <c r="A58" s="5" t="s">
        <v>8</v>
      </c>
      <c r="B58" s="6">
        <f aca="true" t="shared" si="1" ref="B58:H58">SUM(B54:B57)</f>
        <v>4</v>
      </c>
      <c r="C58" s="6">
        <f t="shared" si="1"/>
        <v>0</v>
      </c>
      <c r="D58" s="6">
        <f t="shared" si="1"/>
        <v>1</v>
      </c>
      <c r="E58" s="6">
        <f t="shared" si="1"/>
        <v>2</v>
      </c>
      <c r="F58" s="6">
        <f t="shared" si="1"/>
        <v>1</v>
      </c>
      <c r="G58" s="6">
        <f t="shared" si="1"/>
        <v>0</v>
      </c>
      <c r="H58" s="6">
        <f t="shared" si="1"/>
        <v>0</v>
      </c>
      <c r="I58" s="6">
        <f t="shared" si="0"/>
        <v>34</v>
      </c>
      <c r="J58" s="6"/>
      <c r="K58" s="14"/>
      <c r="L58" s="5"/>
    </row>
    <row r="59" spans="1:12" s="7" customFormat="1" ht="12.75">
      <c r="A59" s="5" t="s">
        <v>106</v>
      </c>
      <c r="B59" s="6">
        <f>F41</f>
        <v>0</v>
      </c>
      <c r="C59" s="6">
        <f>H46</f>
        <v>2</v>
      </c>
      <c r="D59" s="6">
        <f>SUM(F70)+(F75)+(F81)</f>
        <v>0</v>
      </c>
      <c r="E59" s="6">
        <f>B64</f>
        <v>1</v>
      </c>
      <c r="F59" s="6">
        <v>0</v>
      </c>
      <c r="G59" s="6">
        <f>E64</f>
        <v>0</v>
      </c>
      <c r="H59" s="6">
        <v>0</v>
      </c>
      <c r="I59" s="6">
        <f t="shared" si="0"/>
        <v>13</v>
      </c>
      <c r="J59" s="6"/>
      <c r="K59" s="14"/>
      <c r="L59" s="5"/>
    </row>
    <row r="60" spans="1:11" ht="12.75">
      <c r="A60" s="5"/>
      <c r="B60" s="6"/>
      <c r="C60" s="6"/>
      <c r="D60" s="6"/>
      <c r="E60" s="6"/>
      <c r="F60" s="6"/>
      <c r="G60" s="6"/>
      <c r="H60" s="6"/>
      <c r="I60" s="6"/>
      <c r="J60" s="6"/>
      <c r="K60" s="14"/>
    </row>
    <row r="61" spans="1:11" ht="12.75">
      <c r="A61" s="5" t="s">
        <v>62</v>
      </c>
      <c r="B61" s="6" t="s">
        <v>63</v>
      </c>
      <c r="C61" s="6" t="s">
        <v>64</v>
      </c>
      <c r="D61" s="6" t="s">
        <v>50</v>
      </c>
      <c r="E61" s="6" t="s">
        <v>105</v>
      </c>
      <c r="F61" s="6" t="s">
        <v>65</v>
      </c>
      <c r="G61" s="6" t="s">
        <v>50</v>
      </c>
      <c r="H61" s="6" t="s">
        <v>45</v>
      </c>
      <c r="I61" s="6" t="s">
        <v>61</v>
      </c>
      <c r="J61" s="19" t="s">
        <v>79</v>
      </c>
      <c r="K61" s="14"/>
    </row>
    <row r="62" spans="1:11" s="7" customFormat="1" ht="12.75">
      <c r="A62" s="7" t="s">
        <v>214</v>
      </c>
      <c r="B62" s="8">
        <v>2</v>
      </c>
      <c r="C62" s="8">
        <v>4</v>
      </c>
      <c r="D62" s="10">
        <f>SUM(B62/C62)</f>
        <v>0.5</v>
      </c>
      <c r="E62" s="20">
        <v>0</v>
      </c>
      <c r="F62" s="20">
        <v>0</v>
      </c>
      <c r="G62" s="10">
        <v>0</v>
      </c>
      <c r="H62" s="8">
        <v>0</v>
      </c>
      <c r="I62" s="8">
        <f>SUM(B62)+(E62*3)</f>
        <v>2</v>
      </c>
      <c r="J62" s="23"/>
      <c r="K62" s="8"/>
    </row>
    <row r="63" spans="1:12" s="7" customFormat="1" ht="12.75">
      <c r="A63" s="5" t="s">
        <v>8</v>
      </c>
      <c r="B63" s="6">
        <f>SUM(B62:B62)</f>
        <v>2</v>
      </c>
      <c r="C63" s="6">
        <f>SUM(C62:C62)</f>
        <v>4</v>
      </c>
      <c r="D63" s="17">
        <f>SUM(B63/C63)</f>
        <v>0.5</v>
      </c>
      <c r="E63" s="6">
        <f>SUM(E62:E62)</f>
        <v>0</v>
      </c>
      <c r="F63" s="6">
        <f>SUM(F62:F62)</f>
        <v>0</v>
      </c>
      <c r="G63" s="17">
        <v>0</v>
      </c>
      <c r="H63" s="6">
        <v>0</v>
      </c>
      <c r="I63" s="6">
        <f>SUM(B63)+(E63*3)</f>
        <v>2</v>
      </c>
      <c r="J63" s="19"/>
      <c r="K63" s="6"/>
      <c r="L63"/>
    </row>
    <row r="64" spans="1:12" s="7" customFormat="1" ht="12.75">
      <c r="A64" s="5" t="s">
        <v>106</v>
      </c>
      <c r="B64" s="6">
        <v>1</v>
      </c>
      <c r="C64" s="6">
        <v>2</v>
      </c>
      <c r="D64" s="17">
        <f>SUM(B64/C64)</f>
        <v>0.5</v>
      </c>
      <c r="E64" s="24">
        <v>0</v>
      </c>
      <c r="F64" s="24">
        <v>0</v>
      </c>
      <c r="G64" s="17">
        <v>0</v>
      </c>
      <c r="H64" s="6">
        <v>0</v>
      </c>
      <c r="I64" s="6">
        <f>SUM(B64)+(E64*3)</f>
        <v>1</v>
      </c>
      <c r="J64" s="19"/>
      <c r="K64" s="6"/>
      <c r="L64"/>
    </row>
    <row r="65" spans="1:12" s="7" customFormat="1" ht="12.75">
      <c r="A65" s="5"/>
      <c r="B65" s="6"/>
      <c r="C65" s="6"/>
      <c r="D65" s="6"/>
      <c r="E65" s="6"/>
      <c r="F65" s="6"/>
      <c r="G65" s="6"/>
      <c r="H65" s="6"/>
      <c r="I65" s="6"/>
      <c r="J65" s="6"/>
      <c r="K65" s="6"/>
      <c r="L65"/>
    </row>
    <row r="66" spans="1:12" s="7" customFormat="1" ht="12.75">
      <c r="A66" s="5" t="s">
        <v>80</v>
      </c>
      <c r="B66" s="6" t="s">
        <v>81</v>
      </c>
      <c r="C66" s="6" t="s">
        <v>44</v>
      </c>
      <c r="D66" s="6" t="s">
        <v>9</v>
      </c>
      <c r="E66" s="6" t="s">
        <v>45</v>
      </c>
      <c r="F66" s="6" t="s">
        <v>46</v>
      </c>
      <c r="G66" s="6"/>
      <c r="H66" s="6"/>
      <c r="I66" s="6"/>
      <c r="J66" s="6"/>
      <c r="K66" s="6"/>
      <c r="L66"/>
    </row>
    <row r="67" spans="1:12" s="7" customFormat="1" ht="12.75">
      <c r="A67" s="7" t="s">
        <v>146</v>
      </c>
      <c r="B67" s="8">
        <v>2</v>
      </c>
      <c r="C67" s="8">
        <v>28</v>
      </c>
      <c r="D67" s="9">
        <f>SUM(C67)/(B67)</f>
        <v>14</v>
      </c>
      <c r="E67" s="8">
        <v>15</v>
      </c>
      <c r="F67" s="8">
        <v>0</v>
      </c>
      <c r="G67" s="8"/>
      <c r="H67" s="8"/>
      <c r="I67" s="8"/>
      <c r="J67" s="8"/>
      <c r="K67" s="8"/>
      <c r="L67"/>
    </row>
    <row r="68" spans="1:12" s="7" customFormat="1" ht="12.75">
      <c r="A68" s="7" t="s">
        <v>160</v>
      </c>
      <c r="B68" s="8">
        <v>1</v>
      </c>
      <c r="C68" s="8">
        <v>12</v>
      </c>
      <c r="D68" s="9">
        <f>SUM(C68)/(B68)</f>
        <v>12</v>
      </c>
      <c r="E68" s="8">
        <v>12</v>
      </c>
      <c r="F68" s="8">
        <v>0</v>
      </c>
      <c r="G68" s="8"/>
      <c r="H68" s="8"/>
      <c r="I68" s="8"/>
      <c r="J68" s="8"/>
      <c r="K68" s="8"/>
      <c r="L68"/>
    </row>
    <row r="69" spans="1:11" ht="12.75">
      <c r="A69" s="5" t="s">
        <v>8</v>
      </c>
      <c r="B69" s="6">
        <f>SUM(B67:B68)</f>
        <v>3</v>
      </c>
      <c r="C69" s="6">
        <f>SUM(C67:C68)</f>
        <v>40</v>
      </c>
      <c r="D69" s="15">
        <f>SUM(C69)/(B69)</f>
        <v>13.333333333333334</v>
      </c>
      <c r="E69" s="6">
        <v>15</v>
      </c>
      <c r="F69" s="6">
        <f>SUM(F67:F68)</f>
        <v>0</v>
      </c>
      <c r="G69" s="6"/>
      <c r="H69" s="6"/>
      <c r="I69" s="6"/>
      <c r="J69" s="6"/>
      <c r="K69" s="14"/>
    </row>
    <row r="70" spans="1:11" s="7" customFormat="1" ht="12.75">
      <c r="A70" s="5" t="s">
        <v>106</v>
      </c>
      <c r="B70" s="6">
        <v>4</v>
      </c>
      <c r="C70" s="6">
        <v>54</v>
      </c>
      <c r="D70" s="15">
        <f>SUM(C70)/(B70)</f>
        <v>13.5</v>
      </c>
      <c r="E70" s="6">
        <v>37</v>
      </c>
      <c r="F70" s="6">
        <v>0</v>
      </c>
      <c r="G70" s="6"/>
      <c r="H70" s="6"/>
      <c r="I70" s="6"/>
      <c r="J70" s="6"/>
      <c r="K70" s="14"/>
    </row>
    <row r="71" spans="1:11" s="7" customFormat="1" ht="12.7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4"/>
    </row>
    <row r="72" spans="1:12" ht="12.75">
      <c r="A72" s="5" t="s">
        <v>68</v>
      </c>
      <c r="B72" s="6" t="s">
        <v>82</v>
      </c>
      <c r="C72" s="6" t="s">
        <v>44</v>
      </c>
      <c r="D72" s="6" t="s">
        <v>9</v>
      </c>
      <c r="E72" s="6" t="s">
        <v>45</v>
      </c>
      <c r="F72" s="6" t="s">
        <v>46</v>
      </c>
      <c r="G72" s="12"/>
      <c r="H72" s="12"/>
      <c r="I72" s="12"/>
      <c r="J72" s="12"/>
      <c r="K72" s="14"/>
      <c r="L72" s="5"/>
    </row>
    <row r="73" spans="1:12" ht="12.75">
      <c r="A73" s="7" t="s">
        <v>147</v>
      </c>
      <c r="B73" s="8">
        <v>1</v>
      </c>
      <c r="C73" s="8">
        <v>8</v>
      </c>
      <c r="D73" s="9">
        <f>SUM(C73)/(B73)</f>
        <v>8</v>
      </c>
      <c r="E73" s="8">
        <v>8</v>
      </c>
      <c r="F73" s="8">
        <v>0</v>
      </c>
      <c r="G73" s="7"/>
      <c r="H73" s="7"/>
      <c r="I73" s="7"/>
      <c r="J73" s="7"/>
      <c r="K73" s="8"/>
      <c r="L73" s="5"/>
    </row>
    <row r="74" spans="1:11" s="7" customFormat="1" ht="12.75">
      <c r="A74" s="5" t="s">
        <v>8</v>
      </c>
      <c r="B74" s="6">
        <f>SUM(B73:B73)</f>
        <v>1</v>
      </c>
      <c r="C74" s="6">
        <f>SUM(C73:C73)</f>
        <v>8</v>
      </c>
      <c r="D74" s="15">
        <f>SUM(C74)/(B74)</f>
        <v>8</v>
      </c>
      <c r="E74" s="6">
        <v>8</v>
      </c>
      <c r="F74" s="6">
        <f>SUM(F73:F73)</f>
        <v>0</v>
      </c>
      <c r="G74" s="5"/>
      <c r="H74" s="5"/>
      <c r="I74" s="5"/>
      <c r="J74" s="5"/>
      <c r="K74" s="6"/>
    </row>
    <row r="75" spans="1:11" s="7" customFormat="1" ht="12.75">
      <c r="A75" s="5" t="s">
        <v>106</v>
      </c>
      <c r="B75" s="6">
        <v>1</v>
      </c>
      <c r="C75" s="6">
        <v>8</v>
      </c>
      <c r="D75" s="15">
        <f>SUM(C75)/(B75)</f>
        <v>8</v>
      </c>
      <c r="E75" s="6">
        <v>8</v>
      </c>
      <c r="F75" s="6">
        <v>0</v>
      </c>
      <c r="G75" s="5"/>
      <c r="H75" s="5"/>
      <c r="I75" s="5"/>
      <c r="J75" s="5"/>
      <c r="K75" s="6"/>
    </row>
    <row r="76" spans="1:11" s="7" customFormat="1" ht="12.7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4"/>
    </row>
    <row r="77" spans="1:12" ht="12.75">
      <c r="A77" s="5" t="s">
        <v>69</v>
      </c>
      <c r="B77" s="6" t="s">
        <v>83</v>
      </c>
      <c r="C77" s="6" t="s">
        <v>44</v>
      </c>
      <c r="D77" s="6" t="s">
        <v>9</v>
      </c>
      <c r="E77" s="6" t="s">
        <v>45</v>
      </c>
      <c r="F77" s="6" t="s">
        <v>46</v>
      </c>
      <c r="G77" s="12"/>
      <c r="H77" s="12"/>
      <c r="I77" s="12"/>
      <c r="J77" s="12"/>
      <c r="K77" s="14"/>
      <c r="L77" s="12"/>
    </row>
    <row r="78" spans="1:12" ht="12.75">
      <c r="A78" s="7" t="s">
        <v>167</v>
      </c>
      <c r="B78" s="14">
        <v>1</v>
      </c>
      <c r="C78" s="14">
        <v>4</v>
      </c>
      <c r="D78" s="15">
        <f>SUM(C78)/(B78)</f>
        <v>4</v>
      </c>
      <c r="E78" s="14" t="s">
        <v>240</v>
      </c>
      <c r="F78" s="14">
        <v>1</v>
      </c>
      <c r="G78" s="12"/>
      <c r="H78" s="12"/>
      <c r="I78" s="12"/>
      <c r="J78" s="12"/>
      <c r="K78" s="14"/>
      <c r="L78" s="12"/>
    </row>
    <row r="79" spans="1:11" ht="12.75">
      <c r="A79" s="7" t="s">
        <v>147</v>
      </c>
      <c r="B79" s="14">
        <v>1</v>
      </c>
      <c r="C79" s="14">
        <v>0</v>
      </c>
      <c r="D79" s="15">
        <f>SUM(C79)/(B79)</f>
        <v>0</v>
      </c>
      <c r="E79" s="14">
        <v>0</v>
      </c>
      <c r="F79" s="14">
        <v>0</v>
      </c>
      <c r="G79" s="12"/>
      <c r="H79" s="12"/>
      <c r="I79" s="12"/>
      <c r="J79" s="12"/>
      <c r="K79" s="14"/>
    </row>
    <row r="80" spans="1:11" ht="12.75">
      <c r="A80" s="5" t="s">
        <v>8</v>
      </c>
      <c r="B80" s="6">
        <f>SUM(B78:B79)</f>
        <v>2</v>
      </c>
      <c r="C80" s="6">
        <f>SUM(C78:C79)</f>
        <v>4</v>
      </c>
      <c r="D80" s="15">
        <f>SUM(C80)/(B80)</f>
        <v>2</v>
      </c>
      <c r="E80" s="6" t="s">
        <v>240</v>
      </c>
      <c r="F80" s="6">
        <f>SUM(F78:F79)</f>
        <v>1</v>
      </c>
      <c r="G80" s="5"/>
      <c r="H80" s="5"/>
      <c r="I80" s="5"/>
      <c r="J80" s="5"/>
      <c r="K80" s="6"/>
    </row>
    <row r="81" spans="1:11" ht="12.75">
      <c r="A81" s="5" t="s">
        <v>106</v>
      </c>
      <c r="B81" s="6">
        <f>B25</f>
        <v>0</v>
      </c>
      <c r="C81" s="6">
        <v>0</v>
      </c>
      <c r="D81" s="15">
        <v>0</v>
      </c>
      <c r="E81" s="6">
        <v>0</v>
      </c>
      <c r="F81" s="6">
        <v>0</v>
      </c>
      <c r="G81" s="5"/>
      <c r="H81" s="5"/>
      <c r="I81" s="5"/>
      <c r="J81" s="5"/>
      <c r="K81" s="6"/>
    </row>
    <row r="82" spans="1:11" ht="12.75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4"/>
    </row>
    <row r="83" spans="1:11" ht="12.75">
      <c r="A83" s="5" t="s">
        <v>70</v>
      </c>
      <c r="B83" s="6" t="s">
        <v>84</v>
      </c>
      <c r="C83" s="6" t="s">
        <v>44</v>
      </c>
      <c r="D83" s="6" t="s">
        <v>9</v>
      </c>
      <c r="E83" s="6" t="s">
        <v>45</v>
      </c>
      <c r="F83" s="6"/>
      <c r="G83" s="12"/>
      <c r="H83" s="12"/>
      <c r="I83" s="12"/>
      <c r="J83" s="12"/>
      <c r="K83" s="14"/>
    </row>
    <row r="84" spans="1:11" ht="12.75">
      <c r="A84" s="7" t="s">
        <v>150</v>
      </c>
      <c r="B84" s="8">
        <v>1</v>
      </c>
      <c r="C84" s="8">
        <v>37</v>
      </c>
      <c r="D84" s="9">
        <f>SUM(C84)/(B84)</f>
        <v>37</v>
      </c>
      <c r="E84" s="8">
        <v>37</v>
      </c>
      <c r="F84" s="8"/>
      <c r="G84" s="7"/>
      <c r="H84" s="7"/>
      <c r="I84" s="7"/>
      <c r="J84" s="7"/>
      <c r="K84" s="8"/>
    </row>
    <row r="85" spans="1:11" ht="12.75">
      <c r="A85" s="7" t="s">
        <v>141</v>
      </c>
      <c r="B85" s="8">
        <v>1</v>
      </c>
      <c r="C85" s="8">
        <v>32</v>
      </c>
      <c r="D85" s="9">
        <f>SUM(C85)/(B85)</f>
        <v>32</v>
      </c>
      <c r="E85" s="8">
        <v>32</v>
      </c>
      <c r="F85" s="8"/>
      <c r="G85" s="7"/>
      <c r="H85" s="7"/>
      <c r="I85" s="7"/>
      <c r="J85" s="7"/>
      <c r="K85" s="8"/>
    </row>
    <row r="86" spans="1:11" ht="12.75">
      <c r="A86" s="5" t="s">
        <v>8</v>
      </c>
      <c r="B86" s="6">
        <f>SUM(B84:B85)</f>
        <v>2</v>
      </c>
      <c r="C86" s="6">
        <f>SUM(C84:C85)</f>
        <v>69</v>
      </c>
      <c r="D86" s="15">
        <f>SUM(C86)/(B86)</f>
        <v>34.5</v>
      </c>
      <c r="E86" s="6">
        <v>37</v>
      </c>
      <c r="F86" s="6"/>
      <c r="G86" s="5"/>
      <c r="H86" s="5"/>
      <c r="I86" s="5"/>
      <c r="J86" s="5"/>
      <c r="K86" s="6"/>
    </row>
    <row r="87" spans="1:11" ht="12.75">
      <c r="A87" s="5" t="s">
        <v>106</v>
      </c>
      <c r="B87" s="6">
        <f>C26</f>
        <v>1</v>
      </c>
      <c r="C87" s="6">
        <f>C27</f>
        <v>23</v>
      </c>
      <c r="D87" s="15">
        <f>SUM(C87)/(B87)</f>
        <v>23</v>
      </c>
      <c r="E87" s="6">
        <v>23</v>
      </c>
      <c r="F87" s="6"/>
      <c r="G87" s="5"/>
      <c r="H87" s="5"/>
      <c r="I87" s="5"/>
      <c r="J87" s="5"/>
      <c r="K87" s="6"/>
    </row>
    <row r="88" spans="1:11" ht="12.75">
      <c r="A88" s="5"/>
      <c r="B88" s="5"/>
      <c r="C88" s="5"/>
      <c r="D88" s="5"/>
      <c r="E88" s="5"/>
      <c r="F88" s="5"/>
      <c r="G88" s="5"/>
      <c r="H88" s="5"/>
      <c r="I88" s="5"/>
      <c r="J88" s="5"/>
      <c r="K88" s="6"/>
    </row>
    <row r="89" spans="1:11" ht="12.75">
      <c r="A89" s="5" t="s">
        <v>90</v>
      </c>
      <c r="B89" s="5"/>
      <c r="C89" s="5"/>
      <c r="D89" s="5"/>
      <c r="E89" s="5"/>
      <c r="F89" s="5"/>
      <c r="G89" s="5"/>
      <c r="H89" s="5"/>
      <c r="I89" s="5"/>
      <c r="J89" s="5"/>
      <c r="K89" s="6"/>
    </row>
    <row r="90" spans="1:11" s="7" customFormat="1" ht="12.75">
      <c r="A90" s="7" t="s">
        <v>230</v>
      </c>
      <c r="K90" s="8"/>
    </row>
    <row r="91" spans="1:11" s="7" customFormat="1" ht="12.75">
      <c r="A91" s="7" t="s">
        <v>231</v>
      </c>
      <c r="K91" s="8"/>
    </row>
    <row r="92" spans="1:11" s="7" customFormat="1" ht="12.75">
      <c r="A92" s="7" t="s">
        <v>232</v>
      </c>
      <c r="K92" s="8"/>
    </row>
    <row r="93" spans="1:11" s="7" customFormat="1" ht="12.75">
      <c r="A93" s="7" t="s">
        <v>233</v>
      </c>
      <c r="K93" s="8"/>
    </row>
    <row r="94" spans="1:11" s="7" customFormat="1" ht="12.75">
      <c r="A94" s="7" t="s">
        <v>234</v>
      </c>
      <c r="K94" s="8"/>
    </row>
    <row r="95" spans="1:11" s="7" customFormat="1" ht="12.75">
      <c r="A95" s="7" t="s">
        <v>235</v>
      </c>
      <c r="K95" s="8"/>
    </row>
    <row r="96" spans="1:11" s="7" customFormat="1" ht="12.75">
      <c r="A96" s="7" t="s">
        <v>236</v>
      </c>
      <c r="K96" s="8"/>
    </row>
    <row r="98" spans="1:10" ht="12.75">
      <c r="A98" s="29" t="s">
        <v>71</v>
      </c>
      <c r="B98" s="30" t="s">
        <v>72</v>
      </c>
      <c r="C98" s="30" t="s">
        <v>117</v>
      </c>
      <c r="D98" s="30" t="s">
        <v>73</v>
      </c>
      <c r="E98" s="30" t="s">
        <v>75</v>
      </c>
      <c r="F98" s="30" t="s">
        <v>74</v>
      </c>
      <c r="G98" s="30" t="s">
        <v>76</v>
      </c>
      <c r="H98" s="30" t="s">
        <v>77</v>
      </c>
      <c r="I98" s="30" t="s">
        <v>78</v>
      </c>
      <c r="J98" s="30" t="s">
        <v>99</v>
      </c>
    </row>
    <row r="99" spans="1:10" ht="12.75">
      <c r="A99" s="59" t="s">
        <v>161</v>
      </c>
      <c r="B99" s="8">
        <v>3</v>
      </c>
      <c r="C99" s="8">
        <v>4</v>
      </c>
      <c r="D99" s="8">
        <f aca="true" t="shared" si="2" ref="D99:D114">SUM(B99:C99)</f>
        <v>7</v>
      </c>
      <c r="E99" s="8">
        <v>0</v>
      </c>
      <c r="F99" s="8">
        <v>0</v>
      </c>
      <c r="G99" s="8">
        <v>0</v>
      </c>
      <c r="H99" s="8">
        <v>0</v>
      </c>
      <c r="I99" s="8">
        <v>1</v>
      </c>
      <c r="J99" s="8">
        <v>0</v>
      </c>
    </row>
    <row r="100" spans="1:10" ht="12.75">
      <c r="A100" s="59" t="s">
        <v>141</v>
      </c>
      <c r="B100" s="8">
        <v>2</v>
      </c>
      <c r="C100" s="8">
        <v>5</v>
      </c>
      <c r="D100" s="8">
        <f t="shared" si="2"/>
        <v>7</v>
      </c>
      <c r="E100" s="8">
        <v>0</v>
      </c>
      <c r="F100" s="8">
        <v>0</v>
      </c>
      <c r="G100" s="8">
        <v>1</v>
      </c>
      <c r="H100" s="8">
        <v>0</v>
      </c>
      <c r="I100" s="8">
        <v>0</v>
      </c>
      <c r="J100" s="8">
        <v>0</v>
      </c>
    </row>
    <row r="101" spans="1:10" ht="12.75">
      <c r="A101" s="59" t="s">
        <v>147</v>
      </c>
      <c r="B101" s="8">
        <v>5</v>
      </c>
      <c r="C101" s="1">
        <v>1</v>
      </c>
      <c r="D101" s="8">
        <f t="shared" si="2"/>
        <v>6</v>
      </c>
      <c r="E101" s="8">
        <v>0</v>
      </c>
      <c r="F101" s="8">
        <v>0</v>
      </c>
      <c r="G101" s="8">
        <v>0</v>
      </c>
      <c r="H101" s="8">
        <v>0</v>
      </c>
      <c r="I101" s="8">
        <v>0</v>
      </c>
      <c r="J101" s="8">
        <v>0</v>
      </c>
    </row>
    <row r="102" spans="1:10" ht="12.75">
      <c r="A102" s="59" t="s">
        <v>167</v>
      </c>
      <c r="B102" s="8">
        <v>4</v>
      </c>
      <c r="C102" s="8">
        <v>2</v>
      </c>
      <c r="D102" s="8">
        <f t="shared" si="2"/>
        <v>6</v>
      </c>
      <c r="E102" s="8">
        <v>3</v>
      </c>
      <c r="F102" s="8">
        <v>1</v>
      </c>
      <c r="G102" s="8">
        <v>0</v>
      </c>
      <c r="H102" s="8">
        <v>0</v>
      </c>
      <c r="I102" s="8">
        <v>0</v>
      </c>
      <c r="J102" s="8">
        <v>0</v>
      </c>
    </row>
    <row r="103" spans="1:10" ht="12.75">
      <c r="A103" s="48" t="s">
        <v>210</v>
      </c>
      <c r="B103" s="8">
        <v>1</v>
      </c>
      <c r="C103" s="8">
        <v>4</v>
      </c>
      <c r="D103" s="8">
        <f t="shared" si="2"/>
        <v>5</v>
      </c>
      <c r="E103" s="8">
        <v>0</v>
      </c>
      <c r="F103" s="8">
        <v>0</v>
      </c>
      <c r="G103" s="8">
        <v>0</v>
      </c>
      <c r="H103" s="8">
        <v>0</v>
      </c>
      <c r="I103" s="8">
        <v>0</v>
      </c>
      <c r="J103" s="8">
        <v>0</v>
      </c>
    </row>
    <row r="104" spans="1:10" ht="12.75">
      <c r="A104" s="59" t="s">
        <v>162</v>
      </c>
      <c r="B104" s="8">
        <v>2</v>
      </c>
      <c r="C104" s="8">
        <v>2</v>
      </c>
      <c r="D104" s="8">
        <f t="shared" si="2"/>
        <v>4</v>
      </c>
      <c r="E104" s="8">
        <v>0</v>
      </c>
      <c r="F104" s="8">
        <v>0</v>
      </c>
      <c r="G104" s="8">
        <v>0</v>
      </c>
      <c r="H104" s="8">
        <v>0</v>
      </c>
      <c r="I104" s="8">
        <v>0</v>
      </c>
      <c r="J104" s="8">
        <v>0</v>
      </c>
    </row>
    <row r="105" spans="1:10" ht="12.75">
      <c r="A105" s="59" t="s">
        <v>160</v>
      </c>
      <c r="B105" s="8">
        <v>0</v>
      </c>
      <c r="C105" s="8">
        <v>4</v>
      </c>
      <c r="D105" s="8">
        <f t="shared" si="2"/>
        <v>4</v>
      </c>
      <c r="E105" s="8">
        <v>0</v>
      </c>
      <c r="F105" s="8">
        <v>0</v>
      </c>
      <c r="G105" s="8">
        <v>0</v>
      </c>
      <c r="H105" s="8">
        <v>0</v>
      </c>
      <c r="I105" s="8">
        <v>0</v>
      </c>
      <c r="J105" s="8">
        <v>0</v>
      </c>
    </row>
    <row r="106" spans="1:10" ht="12.75">
      <c r="A106" s="59" t="s">
        <v>146</v>
      </c>
      <c r="B106" s="8">
        <v>3</v>
      </c>
      <c r="C106" s="8">
        <v>0</v>
      </c>
      <c r="D106" s="8">
        <f t="shared" si="2"/>
        <v>3</v>
      </c>
      <c r="E106" s="8">
        <v>0</v>
      </c>
      <c r="F106" s="8">
        <v>0</v>
      </c>
      <c r="G106" s="8">
        <v>0</v>
      </c>
      <c r="H106" s="8">
        <v>0</v>
      </c>
      <c r="I106" s="8">
        <v>0</v>
      </c>
      <c r="J106" s="8">
        <v>0</v>
      </c>
    </row>
    <row r="107" spans="1:10" ht="12.75">
      <c r="A107" s="59" t="s">
        <v>166</v>
      </c>
      <c r="B107" s="8">
        <v>2</v>
      </c>
      <c r="C107" s="8">
        <v>1</v>
      </c>
      <c r="D107" s="8">
        <f t="shared" si="2"/>
        <v>3</v>
      </c>
      <c r="E107" s="8">
        <v>1</v>
      </c>
      <c r="F107" s="8">
        <v>2</v>
      </c>
      <c r="G107" s="8">
        <v>0</v>
      </c>
      <c r="H107" s="8">
        <v>0</v>
      </c>
      <c r="I107" s="8">
        <v>0</v>
      </c>
      <c r="J107" s="8">
        <v>0</v>
      </c>
    </row>
    <row r="108" spans="1:10" ht="12.75">
      <c r="A108" s="59" t="s">
        <v>150</v>
      </c>
      <c r="B108" s="8">
        <v>1</v>
      </c>
      <c r="C108" s="8">
        <v>1</v>
      </c>
      <c r="D108" s="8">
        <f t="shared" si="2"/>
        <v>2</v>
      </c>
      <c r="E108" s="8">
        <v>0</v>
      </c>
      <c r="F108" s="8">
        <v>0</v>
      </c>
      <c r="G108" s="8">
        <v>0</v>
      </c>
      <c r="H108" s="8">
        <v>1</v>
      </c>
      <c r="I108" s="8">
        <v>0</v>
      </c>
      <c r="J108" s="8">
        <v>0</v>
      </c>
    </row>
    <row r="109" spans="1:10" ht="12.75">
      <c r="A109" s="59" t="s">
        <v>140</v>
      </c>
      <c r="B109" s="8">
        <v>0</v>
      </c>
      <c r="C109" s="8">
        <v>2</v>
      </c>
      <c r="D109" s="8">
        <f t="shared" si="2"/>
        <v>2</v>
      </c>
      <c r="E109" s="8">
        <v>0</v>
      </c>
      <c r="F109" s="8">
        <v>0</v>
      </c>
      <c r="G109" s="8">
        <v>0</v>
      </c>
      <c r="H109" s="8">
        <v>0</v>
      </c>
      <c r="I109" s="8">
        <v>0</v>
      </c>
      <c r="J109" s="8">
        <v>0</v>
      </c>
    </row>
    <row r="110" spans="1:10" ht="12.75">
      <c r="A110" s="59" t="s">
        <v>164</v>
      </c>
      <c r="B110" s="8">
        <v>0</v>
      </c>
      <c r="C110" s="8">
        <v>2</v>
      </c>
      <c r="D110" s="8">
        <f t="shared" si="2"/>
        <v>2</v>
      </c>
      <c r="E110" s="8">
        <v>0</v>
      </c>
      <c r="F110" s="8">
        <v>0</v>
      </c>
      <c r="G110" s="8">
        <v>0</v>
      </c>
      <c r="H110" s="8">
        <v>0</v>
      </c>
      <c r="I110" s="8">
        <v>0</v>
      </c>
      <c r="J110" s="8">
        <v>0</v>
      </c>
    </row>
    <row r="111" spans="1:10" ht="12.75">
      <c r="A111" s="59" t="s">
        <v>165</v>
      </c>
      <c r="B111" s="8">
        <v>0</v>
      </c>
      <c r="C111" s="8">
        <v>2</v>
      </c>
      <c r="D111" s="8">
        <f t="shared" si="2"/>
        <v>2</v>
      </c>
      <c r="E111" s="8">
        <v>0</v>
      </c>
      <c r="F111" s="8">
        <v>0</v>
      </c>
      <c r="G111" s="8">
        <v>0</v>
      </c>
      <c r="H111" s="8">
        <v>0</v>
      </c>
      <c r="I111" s="8">
        <v>0</v>
      </c>
      <c r="J111" s="8">
        <v>0</v>
      </c>
    </row>
    <row r="112" spans="1:10" ht="12.75">
      <c r="A112" s="59" t="s">
        <v>159</v>
      </c>
      <c r="B112" s="8">
        <v>1</v>
      </c>
      <c r="C112" s="8">
        <v>0</v>
      </c>
      <c r="D112" s="8">
        <f t="shared" si="2"/>
        <v>1</v>
      </c>
      <c r="E112" s="8">
        <v>0</v>
      </c>
      <c r="F112" s="8">
        <v>0</v>
      </c>
      <c r="G112" s="8">
        <v>0</v>
      </c>
      <c r="H112" s="8">
        <v>0</v>
      </c>
      <c r="I112" s="8">
        <v>0</v>
      </c>
      <c r="J112" s="8">
        <v>0</v>
      </c>
    </row>
    <row r="113" spans="1:10" ht="12.75">
      <c r="A113" s="59" t="s">
        <v>225</v>
      </c>
      <c r="B113" s="8">
        <v>0</v>
      </c>
      <c r="C113" s="8">
        <v>1</v>
      </c>
      <c r="D113" s="8">
        <f t="shared" si="2"/>
        <v>1</v>
      </c>
      <c r="E113" s="8">
        <v>0</v>
      </c>
      <c r="F113" s="8">
        <v>0</v>
      </c>
      <c r="G113" s="8">
        <v>0</v>
      </c>
      <c r="H113" s="8">
        <v>0</v>
      </c>
      <c r="I113" s="8">
        <v>0</v>
      </c>
      <c r="J113" s="8">
        <v>0</v>
      </c>
    </row>
    <row r="114" spans="1:10" ht="12.75">
      <c r="A114" s="59" t="s">
        <v>199</v>
      </c>
      <c r="B114" s="8">
        <v>0</v>
      </c>
      <c r="C114" s="8">
        <v>1</v>
      </c>
      <c r="D114" s="8">
        <f t="shared" si="2"/>
        <v>1</v>
      </c>
      <c r="E114" s="8">
        <v>0</v>
      </c>
      <c r="F114" s="8">
        <v>0</v>
      </c>
      <c r="G114" s="8">
        <v>0</v>
      </c>
      <c r="H114" s="8">
        <v>0</v>
      </c>
      <c r="I114" s="8">
        <v>0</v>
      </c>
      <c r="J114" s="8">
        <v>0</v>
      </c>
    </row>
    <row r="115" spans="1:10" ht="12.75">
      <c r="A115" s="29" t="s">
        <v>8</v>
      </c>
      <c r="B115" s="30">
        <f aca="true" t="shared" si="3" ref="B115:J115">SUM(B99:B114)</f>
        <v>24</v>
      </c>
      <c r="C115" s="30">
        <f t="shared" si="3"/>
        <v>32</v>
      </c>
      <c r="D115" s="30">
        <f t="shared" si="3"/>
        <v>56</v>
      </c>
      <c r="E115" s="30">
        <f t="shared" si="3"/>
        <v>4</v>
      </c>
      <c r="F115" s="30">
        <f t="shared" si="3"/>
        <v>3</v>
      </c>
      <c r="G115" s="30">
        <f t="shared" si="3"/>
        <v>1</v>
      </c>
      <c r="H115" s="30">
        <f t="shared" si="3"/>
        <v>1</v>
      </c>
      <c r="I115" s="30">
        <f t="shared" si="3"/>
        <v>1</v>
      </c>
      <c r="J115" s="30">
        <f t="shared" si="3"/>
        <v>0</v>
      </c>
    </row>
  </sheetData>
  <sheetProtection/>
  <printOptions/>
  <pageMargins left="0.3" right="0.3" top="0.25" bottom="0.25" header="0.5" footer="0.5"/>
  <pageSetup horizontalDpi="600" verticalDpi="600" orientation="portrait" r:id="rId1"/>
  <rowBreaks count="2" manualBreakCount="2">
    <brk id="51" max="255" man="1"/>
    <brk id="97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L115"/>
  <sheetViews>
    <sheetView zoomScale="175" zoomScaleNormal="175" zoomScalePageLayoutView="0" workbookViewId="0" topLeftCell="A1">
      <selection activeCell="A2" sqref="A2"/>
    </sheetView>
  </sheetViews>
  <sheetFormatPr defaultColWidth="9.140625" defaultRowHeight="12.75"/>
  <cols>
    <col min="1" max="1" width="21.421875" style="0" customWidth="1"/>
    <col min="2" max="5" width="5.7109375" style="0" bestFit="1" customWidth="1"/>
    <col min="6" max="6" width="5.140625" style="0" bestFit="1" customWidth="1"/>
    <col min="7" max="7" width="5.7109375" style="0" bestFit="1" customWidth="1"/>
    <col min="8" max="8" width="6.00390625" style="0" bestFit="1" customWidth="1"/>
    <col min="9" max="9" width="3.7109375" style="0" bestFit="1" customWidth="1"/>
    <col min="10" max="10" width="3.8515625" style="0" customWidth="1"/>
    <col min="11" max="11" width="3.421875" style="1" bestFit="1" customWidth="1"/>
  </cols>
  <sheetData>
    <row r="1" spans="1:10" ht="18.75">
      <c r="A1" s="2" t="s">
        <v>132</v>
      </c>
      <c r="B1" s="3"/>
      <c r="C1" s="3"/>
      <c r="D1" s="3"/>
      <c r="E1" s="3"/>
      <c r="F1" s="3"/>
      <c r="G1" s="3"/>
      <c r="H1" s="3"/>
      <c r="I1" s="3"/>
      <c r="J1" s="3"/>
    </row>
    <row r="2" spans="2:11" s="12" customFormat="1" ht="12"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1" s="12" customFormat="1" ht="12">
      <c r="A3" s="5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/>
      <c r="G3" s="6"/>
      <c r="H3" s="6" t="s">
        <v>8</v>
      </c>
      <c r="I3" s="6"/>
      <c r="J3" s="6"/>
      <c r="K3" s="14"/>
    </row>
    <row r="4" spans="1:10" ht="12.75">
      <c r="A4" t="s">
        <v>10</v>
      </c>
      <c r="B4" s="1">
        <v>0</v>
      </c>
      <c r="C4" s="1">
        <v>6</v>
      </c>
      <c r="D4" s="1">
        <v>0</v>
      </c>
      <c r="E4" s="1">
        <v>14</v>
      </c>
      <c r="F4" s="1"/>
      <c r="G4" s="1"/>
      <c r="H4" s="1">
        <f>SUM(B4:G4)</f>
        <v>20</v>
      </c>
      <c r="I4" s="25"/>
      <c r="J4" s="1"/>
    </row>
    <row r="5" spans="1:10" ht="12.75">
      <c r="A5" t="s">
        <v>95</v>
      </c>
      <c r="B5" s="1">
        <v>7</v>
      </c>
      <c r="C5" s="1">
        <v>10</v>
      </c>
      <c r="D5" s="1">
        <v>7</v>
      </c>
      <c r="E5" s="1">
        <v>7</v>
      </c>
      <c r="F5" s="1"/>
      <c r="G5" s="1"/>
      <c r="H5" s="1">
        <f>SUM(B5:G5)</f>
        <v>31</v>
      </c>
      <c r="I5" s="25"/>
      <c r="J5" s="1"/>
    </row>
    <row r="6" spans="2:11" s="12" customFormat="1" ht="12">
      <c r="B6" s="14"/>
      <c r="C6" s="14"/>
      <c r="D6" s="14"/>
      <c r="E6" s="14"/>
      <c r="F6" s="14"/>
      <c r="G6" s="14"/>
      <c r="H6" s="14"/>
      <c r="I6" s="14"/>
      <c r="J6" s="14"/>
      <c r="K6" s="14"/>
    </row>
    <row r="7" spans="1:11" s="12" customFormat="1" ht="12">
      <c r="A7" s="5" t="s">
        <v>86</v>
      </c>
      <c r="B7" s="6" t="s">
        <v>87</v>
      </c>
      <c r="C7" s="6" t="s">
        <v>96</v>
      </c>
      <c r="D7" s="6"/>
      <c r="E7" s="6"/>
      <c r="F7" s="6"/>
      <c r="G7" s="6"/>
      <c r="H7" s="6"/>
      <c r="I7" s="6"/>
      <c r="J7" s="6"/>
      <c r="K7" s="14"/>
    </row>
    <row r="8" spans="1:11" ht="12.75">
      <c r="A8" s="7" t="s">
        <v>16</v>
      </c>
      <c r="B8" s="8">
        <f>SUM(B9:B11)</f>
        <v>22</v>
      </c>
      <c r="C8" s="8">
        <f>SUM(C9:C11)</f>
        <v>19</v>
      </c>
      <c r="D8" s="8"/>
      <c r="E8" s="8"/>
      <c r="F8" s="8"/>
      <c r="G8" s="8"/>
      <c r="H8" s="8"/>
      <c r="I8" s="8"/>
      <c r="J8" s="8"/>
      <c r="K8" s="8"/>
    </row>
    <row r="9" spans="1:11" ht="12.75">
      <c r="A9" s="7" t="s">
        <v>17</v>
      </c>
      <c r="B9" s="8">
        <v>13</v>
      </c>
      <c r="C9" s="8">
        <v>16</v>
      </c>
      <c r="D9" s="8"/>
      <c r="E9" s="8"/>
      <c r="F9" s="8"/>
      <c r="G9" s="8"/>
      <c r="H9" s="8"/>
      <c r="I9" s="8"/>
      <c r="J9" s="8"/>
      <c r="K9" s="8"/>
    </row>
    <row r="10" spans="1:11" ht="12.75">
      <c r="A10" s="7" t="s">
        <v>18</v>
      </c>
      <c r="B10" s="8">
        <v>8</v>
      </c>
      <c r="C10" s="8">
        <v>1</v>
      </c>
      <c r="D10" s="8"/>
      <c r="E10" s="8"/>
      <c r="F10" s="8"/>
      <c r="G10" s="8"/>
      <c r="H10" s="8"/>
      <c r="I10" s="8"/>
      <c r="J10" s="8"/>
      <c r="K10" s="8"/>
    </row>
    <row r="11" spans="1:11" ht="12.75">
      <c r="A11" s="7" t="s">
        <v>19</v>
      </c>
      <c r="B11" s="8">
        <v>1</v>
      </c>
      <c r="C11" s="8">
        <v>2</v>
      </c>
      <c r="D11" s="8"/>
      <c r="E11" s="8"/>
      <c r="F11" s="8"/>
      <c r="G11" s="8"/>
      <c r="H11" s="8"/>
      <c r="I11" s="8"/>
      <c r="J11" s="8"/>
      <c r="K11" s="8"/>
    </row>
    <row r="12" spans="1:11" ht="12.75">
      <c r="A12" s="7" t="s">
        <v>20</v>
      </c>
      <c r="B12" s="8">
        <v>10</v>
      </c>
      <c r="C12" s="8">
        <v>7</v>
      </c>
      <c r="D12" s="8"/>
      <c r="E12" s="8"/>
      <c r="F12" s="8"/>
      <c r="G12" s="8"/>
      <c r="H12" s="8"/>
      <c r="I12" s="8"/>
      <c r="J12" s="8"/>
      <c r="K12" s="8"/>
    </row>
    <row r="13" spans="1:11" ht="12.75">
      <c r="A13" s="7" t="s">
        <v>21</v>
      </c>
      <c r="B13" s="8">
        <v>4</v>
      </c>
      <c r="C13" s="8">
        <v>3</v>
      </c>
      <c r="D13" s="8"/>
      <c r="E13" s="8"/>
      <c r="F13" s="8"/>
      <c r="G13" s="8"/>
      <c r="H13" s="8"/>
      <c r="I13" s="8"/>
      <c r="J13" s="8"/>
      <c r="K13" s="8"/>
    </row>
    <row r="14" spans="1:11" ht="12.75">
      <c r="A14" s="7" t="s">
        <v>22</v>
      </c>
      <c r="B14" s="10">
        <f>SUM(B13/B12)</f>
        <v>0.4</v>
      </c>
      <c r="C14" s="10">
        <f>SUM(C13/C12)</f>
        <v>0.42857142857142855</v>
      </c>
      <c r="D14" s="8"/>
      <c r="E14" s="8"/>
      <c r="F14" s="8"/>
      <c r="G14" s="8"/>
      <c r="H14" s="8"/>
      <c r="I14" s="8"/>
      <c r="J14" s="8"/>
      <c r="K14" s="8"/>
    </row>
    <row r="15" spans="1:11" ht="12.75">
      <c r="A15" s="7" t="s">
        <v>23</v>
      </c>
      <c r="B15" s="8">
        <v>4</v>
      </c>
      <c r="C15" s="8">
        <v>2</v>
      </c>
      <c r="D15" s="8"/>
      <c r="E15" s="8"/>
      <c r="F15" s="8"/>
      <c r="G15" s="8"/>
      <c r="H15" s="8"/>
      <c r="I15" s="8"/>
      <c r="J15" s="8"/>
      <c r="K15" s="8"/>
    </row>
    <row r="16" spans="1:11" ht="12.75">
      <c r="A16" s="7" t="s">
        <v>24</v>
      </c>
      <c r="B16" s="8">
        <v>1</v>
      </c>
      <c r="C16" s="8">
        <v>0</v>
      </c>
      <c r="D16" s="8"/>
      <c r="E16" s="8"/>
      <c r="F16" s="8"/>
      <c r="G16" s="8"/>
      <c r="H16" s="8"/>
      <c r="I16" s="8"/>
      <c r="J16" s="8"/>
      <c r="K16" s="8"/>
    </row>
    <row r="17" spans="1:11" ht="12.75">
      <c r="A17" s="7" t="s">
        <v>25</v>
      </c>
      <c r="B17" s="10">
        <f>SUM(B16)/(B15)</f>
        <v>0.25</v>
      </c>
      <c r="C17" s="10">
        <f>SUM(C16)/(C15)</f>
        <v>0</v>
      </c>
      <c r="D17" s="8"/>
      <c r="E17" s="8"/>
      <c r="F17" s="8"/>
      <c r="G17" s="8"/>
      <c r="H17" s="8"/>
      <c r="I17" s="8"/>
      <c r="J17" s="8"/>
      <c r="K17" s="8"/>
    </row>
    <row r="18" spans="1:11" ht="12.75">
      <c r="A18" s="7" t="s">
        <v>26</v>
      </c>
      <c r="B18" s="8">
        <f>SUM(B19)+(B24)</f>
        <v>61</v>
      </c>
      <c r="C18" s="8">
        <f>SUM(C19)+(C24)</f>
        <v>49</v>
      </c>
      <c r="D18" s="8"/>
      <c r="E18" s="8"/>
      <c r="F18" s="8"/>
      <c r="G18" s="8"/>
      <c r="H18" s="8"/>
      <c r="I18" s="8"/>
      <c r="J18" s="8"/>
      <c r="K18" s="8"/>
    </row>
    <row r="19" spans="1:11" ht="12.75">
      <c r="A19" s="7" t="s">
        <v>27</v>
      </c>
      <c r="B19" s="8">
        <v>43</v>
      </c>
      <c r="C19" s="8">
        <v>41</v>
      </c>
      <c r="D19" s="8"/>
      <c r="E19" s="8"/>
      <c r="F19" s="8"/>
      <c r="G19" s="8"/>
      <c r="H19" s="8"/>
      <c r="I19" s="8"/>
      <c r="J19" s="8"/>
      <c r="K19" s="8"/>
    </row>
    <row r="20" spans="1:11" ht="12.75">
      <c r="A20" s="7" t="s">
        <v>28</v>
      </c>
      <c r="B20" s="8">
        <v>240</v>
      </c>
      <c r="C20" s="8">
        <v>362</v>
      </c>
      <c r="D20" s="8"/>
      <c r="E20" s="8"/>
      <c r="F20" s="8"/>
      <c r="G20" s="8"/>
      <c r="H20" s="8"/>
      <c r="I20" s="8"/>
      <c r="J20" s="8"/>
      <c r="K20" s="8"/>
    </row>
    <row r="21" spans="1:11" ht="12.75">
      <c r="A21" s="7" t="s">
        <v>29</v>
      </c>
      <c r="B21" s="8">
        <v>204</v>
      </c>
      <c r="C21" s="8">
        <v>50</v>
      </c>
      <c r="D21" s="8"/>
      <c r="E21" s="8"/>
      <c r="F21" s="8"/>
      <c r="G21" s="8"/>
      <c r="H21" s="8"/>
      <c r="I21" s="8"/>
      <c r="J21" s="8"/>
      <c r="K21" s="8"/>
    </row>
    <row r="22" spans="1:11" ht="12.75">
      <c r="A22" s="7" t="s">
        <v>30</v>
      </c>
      <c r="B22" s="8">
        <f>SUM(B20)+(B21)</f>
        <v>444</v>
      </c>
      <c r="C22" s="8">
        <f>SUM(C20)+(C21)</f>
        <v>412</v>
      </c>
      <c r="D22" s="8"/>
      <c r="E22" s="8"/>
      <c r="F22" s="8"/>
      <c r="G22" s="8"/>
      <c r="H22" s="8"/>
      <c r="I22" s="8"/>
      <c r="J22" s="8"/>
      <c r="K22" s="8"/>
    </row>
    <row r="23" spans="1:11" ht="12.75">
      <c r="A23" s="7" t="s">
        <v>31</v>
      </c>
      <c r="B23" s="8">
        <v>10</v>
      </c>
      <c r="C23" s="8">
        <v>4</v>
      </c>
      <c r="D23" s="8"/>
      <c r="E23" s="8"/>
      <c r="F23" s="8"/>
      <c r="G23" s="8"/>
      <c r="H23" s="8"/>
      <c r="I23" s="8"/>
      <c r="J23" s="8"/>
      <c r="K23" s="8"/>
    </row>
    <row r="24" spans="1:11" ht="12.75">
      <c r="A24" s="7" t="s">
        <v>32</v>
      </c>
      <c r="B24" s="8">
        <v>18</v>
      </c>
      <c r="C24" s="8">
        <v>8</v>
      </c>
      <c r="D24" s="8"/>
      <c r="E24" s="8"/>
      <c r="F24" s="8"/>
      <c r="G24" s="8"/>
      <c r="H24" s="8"/>
      <c r="I24" s="8"/>
      <c r="J24" s="8"/>
      <c r="K24" s="8"/>
    </row>
    <row r="25" spans="1:11" ht="12.75">
      <c r="A25" s="7" t="s">
        <v>33</v>
      </c>
      <c r="B25" s="8">
        <v>1</v>
      </c>
      <c r="C25" s="8">
        <v>1</v>
      </c>
      <c r="D25" s="8"/>
      <c r="E25" s="8"/>
      <c r="F25" s="8"/>
      <c r="G25" s="8"/>
      <c r="H25" s="8"/>
      <c r="I25" s="8"/>
      <c r="J25" s="8"/>
      <c r="K25" s="8"/>
    </row>
    <row r="26" spans="1:11" ht="12.75">
      <c r="A26" s="7" t="s">
        <v>34</v>
      </c>
      <c r="B26" s="8">
        <v>1</v>
      </c>
      <c r="C26" s="8">
        <v>1</v>
      </c>
      <c r="D26" s="8"/>
      <c r="E26" s="8"/>
      <c r="F26" s="8"/>
      <c r="G26" s="8"/>
      <c r="H26" s="8"/>
      <c r="I26" s="8"/>
      <c r="J26" s="8"/>
      <c r="K26" s="8"/>
    </row>
    <row r="27" spans="1:11" ht="12.75">
      <c r="A27" s="7" t="s">
        <v>35</v>
      </c>
      <c r="B27" s="8">
        <v>12</v>
      </c>
      <c r="C27" s="8">
        <v>27</v>
      </c>
      <c r="D27" s="8"/>
      <c r="E27" s="8"/>
      <c r="F27" s="8"/>
      <c r="G27" s="8"/>
      <c r="H27" s="8"/>
      <c r="I27" s="8"/>
      <c r="J27" s="8"/>
      <c r="K27" s="8"/>
    </row>
    <row r="28" spans="1:11" ht="12.75">
      <c r="A28" s="7" t="s">
        <v>36</v>
      </c>
      <c r="B28" s="9">
        <f>SUM(B27/B26)</f>
        <v>12</v>
      </c>
      <c r="C28" s="9">
        <f>SUM(C27/C26)</f>
        <v>27</v>
      </c>
      <c r="D28" s="9"/>
      <c r="E28" s="9"/>
      <c r="F28" s="9"/>
      <c r="G28" s="9"/>
      <c r="H28" s="9"/>
      <c r="I28" s="9"/>
      <c r="J28" s="9"/>
      <c r="K28" s="8"/>
    </row>
    <row r="29" spans="1:11" ht="12.75">
      <c r="A29" s="7" t="s">
        <v>37</v>
      </c>
      <c r="B29" s="8">
        <v>1</v>
      </c>
      <c r="C29" s="8">
        <v>4</v>
      </c>
      <c r="D29" s="8"/>
      <c r="E29" s="8"/>
      <c r="F29" s="8"/>
      <c r="G29" s="8"/>
      <c r="H29" s="8"/>
      <c r="I29" s="8"/>
      <c r="J29" s="8"/>
      <c r="K29" s="8"/>
    </row>
    <row r="30" spans="1:11" ht="12.75">
      <c r="A30" s="7" t="s">
        <v>38</v>
      </c>
      <c r="B30" s="8">
        <v>1</v>
      </c>
      <c r="C30" s="8">
        <v>1</v>
      </c>
      <c r="D30" s="8"/>
      <c r="E30" s="8"/>
      <c r="F30" s="8"/>
      <c r="G30" s="8"/>
      <c r="H30" s="8"/>
      <c r="I30" s="8"/>
      <c r="J30" s="8"/>
      <c r="K30" s="8"/>
    </row>
    <row r="31" spans="1:11" ht="12.75">
      <c r="A31" s="7" t="s">
        <v>39</v>
      </c>
      <c r="B31" s="8">
        <v>5</v>
      </c>
      <c r="C31" s="8">
        <v>6</v>
      </c>
      <c r="D31" s="8"/>
      <c r="E31" s="8"/>
      <c r="F31" s="8"/>
      <c r="G31" s="8"/>
      <c r="H31" s="8"/>
      <c r="I31" s="8"/>
      <c r="J31" s="8"/>
      <c r="K31" s="8"/>
    </row>
    <row r="32" spans="1:11" ht="12.75">
      <c r="A32" s="7" t="s">
        <v>40</v>
      </c>
      <c r="B32" s="8">
        <v>40</v>
      </c>
      <c r="C32" s="8">
        <v>40</v>
      </c>
      <c r="D32" s="8"/>
      <c r="E32" s="8"/>
      <c r="F32" s="8"/>
      <c r="G32" s="8"/>
      <c r="H32" s="8"/>
      <c r="I32" s="8"/>
      <c r="J32" s="8"/>
      <c r="K32" s="8"/>
    </row>
    <row r="33" spans="1:11" ht="12.75">
      <c r="A33" s="7" t="s">
        <v>41</v>
      </c>
      <c r="B33" s="56" t="s">
        <v>250</v>
      </c>
      <c r="C33" s="56" t="s">
        <v>251</v>
      </c>
      <c r="D33" s="11"/>
      <c r="E33" s="11"/>
      <c r="F33" s="11"/>
      <c r="G33" s="11"/>
      <c r="H33" s="11"/>
      <c r="I33" s="11"/>
      <c r="J33" s="11"/>
      <c r="K33" s="8"/>
    </row>
    <row r="34" spans="1:11" ht="12.75">
      <c r="A34" s="7" t="s">
        <v>89</v>
      </c>
      <c r="B34" s="8">
        <v>0</v>
      </c>
      <c r="C34" s="8">
        <v>0</v>
      </c>
      <c r="D34" s="8"/>
      <c r="E34" s="8"/>
      <c r="F34" s="8"/>
      <c r="G34" s="8"/>
      <c r="H34" s="8"/>
      <c r="I34" s="8"/>
      <c r="J34" s="8"/>
      <c r="K34" s="8"/>
    </row>
    <row r="35" spans="2:11" s="12" customFormat="1" ht="12">
      <c r="B35" s="14"/>
      <c r="C35" s="14"/>
      <c r="D35" s="14"/>
      <c r="E35" s="14"/>
      <c r="F35" s="14"/>
      <c r="G35" s="14"/>
      <c r="H35" s="14"/>
      <c r="I35" s="14"/>
      <c r="J35" s="14"/>
      <c r="K35" s="14"/>
    </row>
    <row r="36" spans="1:12" s="12" customFormat="1" ht="12.75">
      <c r="A36" s="5" t="s">
        <v>42</v>
      </c>
      <c r="B36" s="6" t="s">
        <v>43</v>
      </c>
      <c r="C36" s="6" t="s">
        <v>44</v>
      </c>
      <c r="D36" s="6" t="s">
        <v>9</v>
      </c>
      <c r="E36" s="6" t="s">
        <v>45</v>
      </c>
      <c r="F36" s="6" t="s">
        <v>46</v>
      </c>
      <c r="G36" s="6"/>
      <c r="H36" s="6"/>
      <c r="I36" s="6"/>
      <c r="J36" s="6"/>
      <c r="K36" s="14"/>
      <c r="L36"/>
    </row>
    <row r="37" spans="1:11" ht="12.75">
      <c r="A37" s="7" t="s">
        <v>140</v>
      </c>
      <c r="B37" s="8">
        <v>31</v>
      </c>
      <c r="C37" s="8">
        <v>144</v>
      </c>
      <c r="D37" s="9">
        <f aca="true" t="shared" si="0" ref="D37:D42">SUM(C37)/(B37)</f>
        <v>4.645161290322581</v>
      </c>
      <c r="E37" s="8">
        <v>14</v>
      </c>
      <c r="F37" s="8">
        <v>0</v>
      </c>
      <c r="G37" s="8"/>
      <c r="H37" s="8"/>
      <c r="I37" s="8"/>
      <c r="J37" s="8"/>
      <c r="K37" s="8"/>
    </row>
    <row r="38" spans="1:11" ht="12.75">
      <c r="A38" s="7" t="s">
        <v>141</v>
      </c>
      <c r="B38" s="8">
        <v>7</v>
      </c>
      <c r="C38" s="8">
        <v>95</v>
      </c>
      <c r="D38" s="9">
        <f t="shared" si="0"/>
        <v>13.571428571428571</v>
      </c>
      <c r="E38" s="8">
        <v>49</v>
      </c>
      <c r="F38" s="8">
        <v>1</v>
      </c>
      <c r="G38" s="8"/>
      <c r="H38" s="8"/>
      <c r="I38" s="8"/>
      <c r="J38" s="8"/>
      <c r="K38" s="8"/>
    </row>
    <row r="39" spans="1:11" ht="12.75">
      <c r="A39" s="7" t="s">
        <v>147</v>
      </c>
      <c r="B39" s="8">
        <v>2</v>
      </c>
      <c r="C39" s="8">
        <v>14</v>
      </c>
      <c r="D39" s="9">
        <f t="shared" si="0"/>
        <v>7</v>
      </c>
      <c r="E39" s="8">
        <v>9</v>
      </c>
      <c r="F39" s="8">
        <v>0</v>
      </c>
      <c r="G39" s="8"/>
      <c r="H39" s="8"/>
      <c r="I39" s="8"/>
      <c r="J39" s="8"/>
      <c r="K39" s="8"/>
    </row>
    <row r="40" spans="1:12" s="5" customFormat="1" ht="12.75">
      <c r="A40" t="s">
        <v>143</v>
      </c>
      <c r="B40" s="8">
        <v>3</v>
      </c>
      <c r="C40" s="8">
        <v>-13</v>
      </c>
      <c r="D40" s="9">
        <f t="shared" si="0"/>
        <v>-4.333333333333333</v>
      </c>
      <c r="E40" s="8">
        <v>2</v>
      </c>
      <c r="F40" s="8">
        <v>0</v>
      </c>
      <c r="G40" s="8"/>
      <c r="H40" s="8"/>
      <c r="I40" s="8"/>
      <c r="J40" s="8"/>
      <c r="K40" s="8"/>
      <c r="L40"/>
    </row>
    <row r="41" spans="1:12" s="5" customFormat="1" ht="12.75">
      <c r="A41" s="5" t="s">
        <v>8</v>
      </c>
      <c r="B41" s="6">
        <f>SUM(B37:B40)</f>
        <v>43</v>
      </c>
      <c r="C41" s="6">
        <f>SUM(C37:C40)</f>
        <v>240</v>
      </c>
      <c r="D41" s="15">
        <f t="shared" si="0"/>
        <v>5.5813953488372094</v>
      </c>
      <c r="E41" s="6">
        <v>49</v>
      </c>
      <c r="F41" s="6">
        <f>SUM(F37:F40)</f>
        <v>1</v>
      </c>
      <c r="G41" s="6"/>
      <c r="H41" s="6"/>
      <c r="I41" s="6"/>
      <c r="J41" s="6"/>
      <c r="K41" s="6"/>
      <c r="L41"/>
    </row>
    <row r="42" spans="1:12" s="12" customFormat="1" ht="12.75">
      <c r="A42" s="5" t="s">
        <v>95</v>
      </c>
      <c r="B42" s="6">
        <f>C19</f>
        <v>41</v>
      </c>
      <c r="C42" s="6">
        <f>C20</f>
        <v>362</v>
      </c>
      <c r="D42" s="15">
        <f t="shared" si="0"/>
        <v>8.829268292682928</v>
      </c>
      <c r="E42" s="6" t="s">
        <v>254</v>
      </c>
      <c r="F42" s="6">
        <v>4</v>
      </c>
      <c r="G42" s="6"/>
      <c r="H42" s="6"/>
      <c r="I42" s="6"/>
      <c r="J42" s="6"/>
      <c r="K42" s="6"/>
      <c r="L42" s="7"/>
    </row>
    <row r="43" spans="1:12" s="7" customFormat="1" ht="12.75">
      <c r="A43" s="5"/>
      <c r="B43" s="6"/>
      <c r="C43" s="6"/>
      <c r="D43" s="6"/>
      <c r="E43" s="6"/>
      <c r="F43" s="6"/>
      <c r="G43" s="6"/>
      <c r="H43" s="6"/>
      <c r="I43" s="6"/>
      <c r="J43" s="6"/>
      <c r="K43" s="6"/>
      <c r="L43" s="22"/>
    </row>
    <row r="44" spans="1:12" s="7" customFormat="1" ht="12.75">
      <c r="A44" s="5" t="s">
        <v>47</v>
      </c>
      <c r="B44" s="6" t="s">
        <v>48</v>
      </c>
      <c r="C44" s="6" t="s">
        <v>43</v>
      </c>
      <c r="D44" s="6" t="s">
        <v>49</v>
      </c>
      <c r="E44" s="6" t="s">
        <v>50</v>
      </c>
      <c r="F44" s="6" t="s">
        <v>44</v>
      </c>
      <c r="G44" s="6" t="s">
        <v>51</v>
      </c>
      <c r="H44" s="6" t="s">
        <v>46</v>
      </c>
      <c r="I44" s="6" t="s">
        <v>45</v>
      </c>
      <c r="J44" s="6"/>
      <c r="K44" s="6"/>
      <c r="L44" s="22"/>
    </row>
    <row r="45" spans="1:12" s="7" customFormat="1" ht="12.75">
      <c r="A45" s="7" t="s">
        <v>143</v>
      </c>
      <c r="B45" s="8">
        <v>10</v>
      </c>
      <c r="C45" s="8">
        <v>18</v>
      </c>
      <c r="D45" s="8">
        <v>1</v>
      </c>
      <c r="E45" s="10">
        <f>SUM(B45)/(C45)</f>
        <v>0.5555555555555556</v>
      </c>
      <c r="F45" s="8">
        <v>204</v>
      </c>
      <c r="G45" s="16">
        <f>SUM(F45)/(C45)</f>
        <v>11.333333333333334</v>
      </c>
      <c r="H45" s="8">
        <v>2</v>
      </c>
      <c r="I45" s="1" t="s">
        <v>252</v>
      </c>
      <c r="J45" s="8"/>
      <c r="K45" s="8"/>
      <c r="L45"/>
    </row>
    <row r="46" spans="1:11" s="7" customFormat="1" ht="12.75">
      <c r="A46" s="5" t="s">
        <v>8</v>
      </c>
      <c r="B46" s="6">
        <f>SUM(B45:B45)</f>
        <v>10</v>
      </c>
      <c r="C46" s="6">
        <f>SUM(C45:C45)</f>
        <v>18</v>
      </c>
      <c r="D46" s="6">
        <f>SUM(D45:D45)</f>
        <v>1</v>
      </c>
      <c r="E46" s="17">
        <f>SUM(B46)/(C46)</f>
        <v>0.5555555555555556</v>
      </c>
      <c r="F46" s="6">
        <f>SUM(F45:F45)</f>
        <v>204</v>
      </c>
      <c r="G46" s="18">
        <f>SUM(F46)/(C46)</f>
        <v>11.333333333333334</v>
      </c>
      <c r="H46" s="6">
        <f>SUM(H45:H45)</f>
        <v>2</v>
      </c>
      <c r="I46" s="6" t="s">
        <v>252</v>
      </c>
      <c r="J46" s="6"/>
      <c r="K46" s="6"/>
    </row>
    <row r="47" spans="1:11" s="7" customFormat="1" ht="12.75">
      <c r="A47" s="5" t="s">
        <v>95</v>
      </c>
      <c r="B47" s="6">
        <f>C23</f>
        <v>4</v>
      </c>
      <c r="C47" s="6">
        <f>C24</f>
        <v>8</v>
      </c>
      <c r="D47" s="6">
        <f>C25</f>
        <v>1</v>
      </c>
      <c r="E47" s="17">
        <f>SUM(B47)/(C47)</f>
        <v>0.5</v>
      </c>
      <c r="F47" s="6">
        <f>C21</f>
        <v>50</v>
      </c>
      <c r="G47" s="18">
        <f>SUM(F47)/(C47)</f>
        <v>6.25</v>
      </c>
      <c r="H47" s="6">
        <v>0</v>
      </c>
      <c r="I47" s="6">
        <v>22</v>
      </c>
      <c r="J47" s="6"/>
      <c r="K47" s="6"/>
    </row>
    <row r="48" spans="1:11" s="7" customFormat="1" ht="12.75">
      <c r="A48" s="5"/>
      <c r="B48" s="6"/>
      <c r="C48" s="6"/>
      <c r="D48" s="6"/>
      <c r="E48" s="6"/>
      <c r="F48" s="6"/>
      <c r="G48" s="6"/>
      <c r="H48" s="6"/>
      <c r="I48" s="6"/>
      <c r="J48" s="6"/>
      <c r="K48" s="6"/>
    </row>
    <row r="49" spans="1:11" s="7" customFormat="1" ht="12.75">
      <c r="A49" s="5" t="s">
        <v>52</v>
      </c>
      <c r="B49" s="6" t="s">
        <v>53</v>
      </c>
      <c r="C49" s="6" t="s">
        <v>44</v>
      </c>
      <c r="D49" s="6" t="s">
        <v>9</v>
      </c>
      <c r="E49" s="6" t="s">
        <v>45</v>
      </c>
      <c r="F49" s="6" t="s">
        <v>46</v>
      </c>
      <c r="G49" s="6"/>
      <c r="H49" s="6"/>
      <c r="I49" s="6"/>
      <c r="J49" s="6"/>
      <c r="K49" s="6"/>
    </row>
    <row r="50" spans="1:12" s="12" customFormat="1" ht="12.75">
      <c r="A50" s="7" t="s">
        <v>148</v>
      </c>
      <c r="B50" s="8">
        <v>4</v>
      </c>
      <c r="C50" s="8">
        <v>138</v>
      </c>
      <c r="D50" s="9">
        <f aca="true" t="shared" si="1" ref="D50:D55">SUM(C50)/(B50)</f>
        <v>34.5</v>
      </c>
      <c r="E50" s="1" t="s">
        <v>252</v>
      </c>
      <c r="F50" s="8">
        <v>2</v>
      </c>
      <c r="G50" s="8"/>
      <c r="H50" s="8"/>
      <c r="I50" s="8"/>
      <c r="J50" s="8"/>
      <c r="K50" s="8"/>
      <c r="L50"/>
    </row>
    <row r="51" spans="1:12" s="12" customFormat="1" ht="12.75">
      <c r="A51" s="7" t="s">
        <v>147</v>
      </c>
      <c r="B51" s="8">
        <v>4</v>
      </c>
      <c r="C51" s="8">
        <v>50</v>
      </c>
      <c r="D51" s="9">
        <f t="shared" si="1"/>
        <v>12.5</v>
      </c>
      <c r="E51" s="8">
        <v>20</v>
      </c>
      <c r="F51" s="8">
        <v>0</v>
      </c>
      <c r="G51" s="8"/>
      <c r="H51" s="8"/>
      <c r="I51" s="8"/>
      <c r="J51" s="8"/>
      <c r="K51" s="8"/>
      <c r="L51"/>
    </row>
    <row r="52" spans="1:12" s="7" customFormat="1" ht="12.75">
      <c r="A52" s="7" t="s">
        <v>146</v>
      </c>
      <c r="B52" s="8">
        <v>1</v>
      </c>
      <c r="C52" s="8">
        <v>12</v>
      </c>
      <c r="D52" s="9">
        <f t="shared" si="1"/>
        <v>12</v>
      </c>
      <c r="E52" s="8">
        <v>12</v>
      </c>
      <c r="F52" s="8">
        <v>0</v>
      </c>
      <c r="G52" s="8"/>
      <c r="H52" s="8"/>
      <c r="I52" s="8"/>
      <c r="J52" s="8"/>
      <c r="K52" s="8"/>
      <c r="L52"/>
    </row>
    <row r="53" spans="1:11" ht="12.75">
      <c r="A53" s="7" t="s">
        <v>141</v>
      </c>
      <c r="B53" s="8">
        <v>1</v>
      </c>
      <c r="C53" s="8">
        <v>4</v>
      </c>
      <c r="D53" s="9">
        <f t="shared" si="1"/>
        <v>4</v>
      </c>
      <c r="E53" s="8">
        <v>4</v>
      </c>
      <c r="F53" s="8">
        <v>0</v>
      </c>
      <c r="G53" s="8"/>
      <c r="H53" s="8"/>
      <c r="I53" s="8"/>
      <c r="J53" s="8"/>
      <c r="K53" s="8"/>
    </row>
    <row r="54" spans="1:11" s="7" customFormat="1" ht="12.75">
      <c r="A54" s="5" t="s">
        <v>8</v>
      </c>
      <c r="B54" s="6">
        <f>SUM(B50:B53)</f>
        <v>10</v>
      </c>
      <c r="C54" s="6">
        <f>SUM(C50:C53)</f>
        <v>204</v>
      </c>
      <c r="D54" s="15">
        <f t="shared" si="1"/>
        <v>20.4</v>
      </c>
      <c r="E54" s="6" t="s">
        <v>252</v>
      </c>
      <c r="F54" s="6">
        <f>SUM(F50:F53)</f>
        <v>2</v>
      </c>
      <c r="G54" s="6"/>
      <c r="H54" s="6"/>
      <c r="I54" s="6"/>
      <c r="J54" s="6"/>
      <c r="K54" s="14"/>
    </row>
    <row r="55" spans="1:11" s="7" customFormat="1" ht="12.75">
      <c r="A55" s="5" t="s">
        <v>95</v>
      </c>
      <c r="B55" s="6">
        <f>C23</f>
        <v>4</v>
      </c>
      <c r="C55" s="6">
        <f>C21</f>
        <v>50</v>
      </c>
      <c r="D55" s="15">
        <f t="shared" si="1"/>
        <v>12.5</v>
      </c>
      <c r="E55" s="6">
        <v>22</v>
      </c>
      <c r="F55" s="6">
        <v>0</v>
      </c>
      <c r="G55" s="6"/>
      <c r="H55" s="6"/>
      <c r="I55" s="6"/>
      <c r="J55" s="6"/>
      <c r="K55" s="14"/>
    </row>
    <row r="56" spans="1:11" s="7" customFormat="1" ht="12.75">
      <c r="A56" s="5"/>
      <c r="B56" s="6"/>
      <c r="C56" s="6"/>
      <c r="D56" s="15"/>
      <c r="E56" s="6"/>
      <c r="F56" s="6"/>
      <c r="G56" s="6"/>
      <c r="H56" s="6"/>
      <c r="I56" s="6"/>
      <c r="J56" s="6"/>
      <c r="K56" s="14"/>
    </row>
    <row r="57" spans="1:11" s="12" customFormat="1" ht="12">
      <c r="A57" s="5"/>
      <c r="B57" s="6" t="s">
        <v>46</v>
      </c>
      <c r="C57" s="6" t="s">
        <v>46</v>
      </c>
      <c r="D57" s="6" t="s">
        <v>46</v>
      </c>
      <c r="E57" s="6"/>
      <c r="F57" s="6"/>
      <c r="G57" s="6"/>
      <c r="H57" s="6"/>
      <c r="I57" s="6"/>
      <c r="J57" s="6"/>
      <c r="K57" s="14"/>
    </row>
    <row r="58" spans="1:11" s="12" customFormat="1" ht="12">
      <c r="A58" s="5" t="s">
        <v>54</v>
      </c>
      <c r="B58" s="6" t="s">
        <v>55</v>
      </c>
      <c r="C58" s="6" t="s">
        <v>53</v>
      </c>
      <c r="D58" s="6" t="s">
        <v>56</v>
      </c>
      <c r="E58" s="6" t="s">
        <v>57</v>
      </c>
      <c r="F58" s="6" t="s">
        <v>58</v>
      </c>
      <c r="G58" s="6" t="s">
        <v>59</v>
      </c>
      <c r="H58" s="6" t="s">
        <v>60</v>
      </c>
      <c r="I58" s="6" t="s">
        <v>61</v>
      </c>
      <c r="J58" s="6"/>
      <c r="K58" s="14"/>
    </row>
    <row r="59" spans="1:11" s="12" customFormat="1" ht="12.75">
      <c r="A59" s="7" t="s">
        <v>148</v>
      </c>
      <c r="B59" s="8">
        <v>0</v>
      </c>
      <c r="C59" s="8">
        <v>2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  <c r="I59" s="8">
        <f>SUM(B59*6)+(C59*6)+(D59*6)+(E59)+(F59*2)+(G59*3)+(H59*2)</f>
        <v>12</v>
      </c>
      <c r="J59" s="8"/>
      <c r="K59" s="8"/>
    </row>
    <row r="60" spans="1:11" s="12" customFormat="1" ht="12.75">
      <c r="A60" s="7" t="s">
        <v>141</v>
      </c>
      <c r="B60" s="8">
        <v>1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  <c r="I60" s="8">
        <f>SUM(B60*6)+(C60*6)+(D60*6)+(E60)+(F60*2)+(G60*3)+(H60*2)</f>
        <v>6</v>
      </c>
      <c r="J60" s="8"/>
      <c r="K60" s="8"/>
    </row>
    <row r="61" spans="1:11" s="7" customFormat="1" ht="12.75">
      <c r="A61" s="7" t="s">
        <v>214</v>
      </c>
      <c r="B61" s="8">
        <v>0</v>
      </c>
      <c r="C61" s="8">
        <v>0</v>
      </c>
      <c r="D61" s="8">
        <v>0</v>
      </c>
      <c r="E61" s="8">
        <v>2</v>
      </c>
      <c r="F61" s="8">
        <v>0</v>
      </c>
      <c r="G61" s="8">
        <v>0</v>
      </c>
      <c r="H61" s="8">
        <v>0</v>
      </c>
      <c r="I61" s="8">
        <f>SUM(B61*6)+(C61*6)+(D61*6)+(E61)+(F61*2)+(G61*3)+(H61*2)</f>
        <v>2</v>
      </c>
      <c r="J61" s="8"/>
      <c r="K61" s="8"/>
    </row>
    <row r="62" spans="1:12" s="12" customFormat="1" ht="12">
      <c r="A62" s="5" t="s">
        <v>8</v>
      </c>
      <c r="B62" s="6">
        <f aca="true" t="shared" si="2" ref="B62:H62">SUM(B59:B61)</f>
        <v>1</v>
      </c>
      <c r="C62" s="6">
        <f t="shared" si="2"/>
        <v>2</v>
      </c>
      <c r="D62" s="6">
        <f t="shared" si="2"/>
        <v>0</v>
      </c>
      <c r="E62" s="6">
        <f t="shared" si="2"/>
        <v>2</v>
      </c>
      <c r="F62" s="6">
        <f t="shared" si="2"/>
        <v>0</v>
      </c>
      <c r="G62" s="6">
        <f t="shared" si="2"/>
        <v>0</v>
      </c>
      <c r="H62" s="6">
        <f t="shared" si="2"/>
        <v>0</v>
      </c>
      <c r="I62" s="6">
        <f>SUM(B62*6)+(C62*6)+(D62*6)+(E62)+(F62*2)+(G62*3)+(H62*2)</f>
        <v>20</v>
      </c>
      <c r="J62" s="6"/>
      <c r="K62" s="14"/>
      <c r="L62" s="5"/>
    </row>
    <row r="63" spans="1:12" s="12" customFormat="1" ht="12">
      <c r="A63" s="5" t="s">
        <v>95</v>
      </c>
      <c r="B63" s="6">
        <f>F42</f>
        <v>4</v>
      </c>
      <c r="C63" s="6">
        <f>H47</f>
        <v>0</v>
      </c>
      <c r="D63" s="6">
        <f>SUM(F73)+(F76)+(F81)</f>
        <v>0</v>
      </c>
      <c r="E63" s="6">
        <f>B68</f>
        <v>4</v>
      </c>
      <c r="F63" s="6">
        <v>0</v>
      </c>
      <c r="G63" s="6">
        <f>E68</f>
        <v>1</v>
      </c>
      <c r="H63" s="6">
        <v>0</v>
      </c>
      <c r="I63" s="6">
        <f>SUM(B63*6)+(C63*6)+(D63*6)+(E63)+(F63*2)+(G63*3)+(H63*2)</f>
        <v>31</v>
      </c>
      <c r="J63" s="6"/>
      <c r="K63" s="14"/>
      <c r="L63" s="5"/>
    </row>
    <row r="64" spans="1:12" s="12" customFormat="1" ht="12">
      <c r="A64" s="5"/>
      <c r="B64" s="6"/>
      <c r="C64" s="6"/>
      <c r="D64" s="6"/>
      <c r="E64" s="6"/>
      <c r="F64" s="6"/>
      <c r="G64" s="6"/>
      <c r="H64" s="6"/>
      <c r="I64" s="6"/>
      <c r="J64" s="6"/>
      <c r="K64" s="14"/>
      <c r="L64" s="5"/>
    </row>
    <row r="65" spans="1:12" s="12" customFormat="1" ht="12">
      <c r="A65" s="5" t="s">
        <v>62</v>
      </c>
      <c r="B65" s="6" t="s">
        <v>63</v>
      </c>
      <c r="C65" s="6" t="s">
        <v>64</v>
      </c>
      <c r="D65" s="6" t="s">
        <v>50</v>
      </c>
      <c r="E65" s="6" t="s">
        <v>105</v>
      </c>
      <c r="F65" s="6" t="s">
        <v>65</v>
      </c>
      <c r="G65" s="6" t="s">
        <v>50</v>
      </c>
      <c r="H65" s="6" t="s">
        <v>45</v>
      </c>
      <c r="I65" s="6" t="s">
        <v>61</v>
      </c>
      <c r="J65" s="19" t="s">
        <v>79</v>
      </c>
      <c r="K65" s="14"/>
      <c r="L65" s="5"/>
    </row>
    <row r="66" spans="1:11" s="7" customFormat="1" ht="12.75">
      <c r="A66" s="7" t="s">
        <v>214</v>
      </c>
      <c r="B66" s="8">
        <v>2</v>
      </c>
      <c r="C66" s="8">
        <v>3</v>
      </c>
      <c r="D66" s="10">
        <f>SUM(B66/C66)</f>
        <v>0.6666666666666666</v>
      </c>
      <c r="E66" s="20">
        <v>0</v>
      </c>
      <c r="F66" s="20">
        <v>0</v>
      </c>
      <c r="G66" s="10">
        <v>0</v>
      </c>
      <c r="H66" s="8">
        <v>0</v>
      </c>
      <c r="I66" s="8">
        <f>SUM(B66)+(E66*3)</f>
        <v>2</v>
      </c>
      <c r="J66" s="23"/>
      <c r="K66" s="8"/>
    </row>
    <row r="67" spans="1:12" s="12" customFormat="1" ht="12">
      <c r="A67" s="5" t="s">
        <v>8</v>
      </c>
      <c r="B67" s="6">
        <f>SUM(B66:B66)</f>
        <v>2</v>
      </c>
      <c r="C67" s="6">
        <f>SUM(C66:C66)</f>
        <v>3</v>
      </c>
      <c r="D67" s="17">
        <f>SUM(B67/C67)</f>
        <v>0.6666666666666666</v>
      </c>
      <c r="E67" s="6">
        <f>SUM(E66:E66)</f>
        <v>0</v>
      </c>
      <c r="F67" s="6">
        <f>SUM(F66:F66)</f>
        <v>0</v>
      </c>
      <c r="G67" s="17">
        <v>0</v>
      </c>
      <c r="H67" s="6">
        <v>0</v>
      </c>
      <c r="I67" s="6">
        <f>SUM(B67)+(E67*3)</f>
        <v>2</v>
      </c>
      <c r="J67" s="19"/>
      <c r="K67" s="6"/>
      <c r="L67" s="5"/>
    </row>
    <row r="68" spans="1:12" s="12" customFormat="1" ht="12">
      <c r="A68" s="5" t="s">
        <v>95</v>
      </c>
      <c r="B68" s="6">
        <v>4</v>
      </c>
      <c r="C68" s="6">
        <v>4</v>
      </c>
      <c r="D68" s="17">
        <f>SUM(B68/C68)</f>
        <v>1</v>
      </c>
      <c r="E68" s="24">
        <v>1</v>
      </c>
      <c r="F68" s="24">
        <v>1</v>
      </c>
      <c r="G68" s="17">
        <v>1</v>
      </c>
      <c r="H68" s="6">
        <v>41</v>
      </c>
      <c r="I68" s="6">
        <f>SUM(B68)+(E68*3)</f>
        <v>7</v>
      </c>
      <c r="J68" s="19" t="s">
        <v>253</v>
      </c>
      <c r="K68" s="6"/>
      <c r="L68" s="5"/>
    </row>
    <row r="69" spans="1:12" s="12" customFormat="1" ht="12.75">
      <c r="A69" s="5"/>
      <c r="B69" s="6"/>
      <c r="C69" s="6"/>
      <c r="D69" s="6"/>
      <c r="E69" s="6"/>
      <c r="F69" s="6"/>
      <c r="G69" s="6"/>
      <c r="H69" s="6"/>
      <c r="I69" s="6"/>
      <c r="J69" s="6"/>
      <c r="K69" s="6"/>
      <c r="L69"/>
    </row>
    <row r="70" spans="1:12" s="12" customFormat="1" ht="12.75">
      <c r="A70" s="5" t="s">
        <v>80</v>
      </c>
      <c r="B70" s="6" t="s">
        <v>81</v>
      </c>
      <c r="C70" s="6" t="s">
        <v>44</v>
      </c>
      <c r="D70" s="6" t="s">
        <v>9</v>
      </c>
      <c r="E70" s="6" t="s">
        <v>45</v>
      </c>
      <c r="F70" s="6" t="s">
        <v>46</v>
      </c>
      <c r="G70" s="6"/>
      <c r="H70" s="6"/>
      <c r="I70" s="6"/>
      <c r="J70" s="6"/>
      <c r="K70" s="6"/>
      <c r="L70"/>
    </row>
    <row r="71" spans="1:11" s="7" customFormat="1" ht="12.75">
      <c r="A71" s="7" t="s">
        <v>146</v>
      </c>
      <c r="B71" s="8">
        <v>4</v>
      </c>
      <c r="C71" s="8">
        <v>83</v>
      </c>
      <c r="D71" s="9">
        <f>SUM(C71)/(B71)</f>
        <v>20.75</v>
      </c>
      <c r="E71" s="8">
        <v>28</v>
      </c>
      <c r="F71" s="8">
        <v>0</v>
      </c>
      <c r="G71" s="8"/>
      <c r="H71" s="8"/>
      <c r="I71" s="8"/>
      <c r="J71" s="8"/>
      <c r="K71" s="8"/>
    </row>
    <row r="72" spans="1:12" s="12" customFormat="1" ht="12.75">
      <c r="A72" s="5" t="s">
        <v>8</v>
      </c>
      <c r="B72" s="6">
        <f>SUM(B71:B71)</f>
        <v>4</v>
      </c>
      <c r="C72" s="6">
        <f>SUM(C71:C71)</f>
        <v>83</v>
      </c>
      <c r="D72" s="15">
        <f>SUM(C72)/(B72)</f>
        <v>20.75</v>
      </c>
      <c r="E72" s="6">
        <v>28</v>
      </c>
      <c r="F72" s="6">
        <f>SUM(F71:F71)</f>
        <v>0</v>
      </c>
      <c r="G72" s="6"/>
      <c r="H72" s="6"/>
      <c r="I72" s="6"/>
      <c r="J72" s="6"/>
      <c r="K72" s="14"/>
      <c r="L72"/>
    </row>
    <row r="73" spans="1:12" s="7" customFormat="1" ht="12.75">
      <c r="A73" s="5" t="s">
        <v>95</v>
      </c>
      <c r="B73" s="6">
        <v>1</v>
      </c>
      <c r="C73" s="6">
        <v>6</v>
      </c>
      <c r="D73" s="15">
        <f>SUM(C73)/(B73)</f>
        <v>6</v>
      </c>
      <c r="E73" s="6">
        <v>6</v>
      </c>
      <c r="F73" s="6">
        <v>0</v>
      </c>
      <c r="G73" s="6"/>
      <c r="H73" s="6"/>
      <c r="I73" s="6"/>
      <c r="J73" s="6"/>
      <c r="K73" s="14"/>
      <c r="L73"/>
    </row>
    <row r="74" spans="1:11" s="7" customFormat="1" ht="12.7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4"/>
    </row>
    <row r="75" spans="1:11" s="5" customFormat="1" ht="12">
      <c r="A75" s="5" t="s">
        <v>68</v>
      </c>
      <c r="B75" s="6"/>
      <c r="C75" s="6"/>
      <c r="D75" s="6"/>
      <c r="E75" s="6"/>
      <c r="F75" s="6"/>
      <c r="G75" s="12"/>
      <c r="H75" s="12"/>
      <c r="I75" s="12"/>
      <c r="J75" s="12"/>
      <c r="K75" s="14"/>
    </row>
    <row r="76" spans="1:12" ht="12.75">
      <c r="A76" s="5" t="s">
        <v>255</v>
      </c>
      <c r="B76" s="6"/>
      <c r="C76" s="6"/>
      <c r="D76" s="15"/>
      <c r="E76" s="6"/>
      <c r="F76" s="6"/>
      <c r="G76" s="5"/>
      <c r="H76" s="5"/>
      <c r="I76" s="5"/>
      <c r="J76" s="5"/>
      <c r="K76" s="6"/>
      <c r="L76" s="5"/>
    </row>
    <row r="77" spans="1:12" ht="12.75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4"/>
      <c r="L77" s="5"/>
    </row>
    <row r="78" spans="1:12" ht="12.75">
      <c r="A78" s="5" t="s">
        <v>69</v>
      </c>
      <c r="B78" s="6" t="s">
        <v>83</v>
      </c>
      <c r="C78" s="6" t="s">
        <v>44</v>
      </c>
      <c r="D78" s="6" t="s">
        <v>9</v>
      </c>
      <c r="E78" s="6" t="s">
        <v>45</v>
      </c>
      <c r="F78" s="6" t="s">
        <v>46</v>
      </c>
      <c r="G78" s="12"/>
      <c r="H78" s="12"/>
      <c r="I78" s="12"/>
      <c r="J78" s="12"/>
      <c r="K78" s="14"/>
      <c r="L78" s="5"/>
    </row>
    <row r="79" spans="1:11" s="7" customFormat="1" ht="12.75">
      <c r="A79" s="7" t="s">
        <v>146</v>
      </c>
      <c r="B79" s="8">
        <v>1</v>
      </c>
      <c r="C79" s="8">
        <v>13</v>
      </c>
      <c r="D79" s="9">
        <f>SUM(C79)/(B79)</f>
        <v>13</v>
      </c>
      <c r="E79" s="8">
        <v>13</v>
      </c>
      <c r="F79" s="8">
        <v>0</v>
      </c>
      <c r="K79" s="8"/>
    </row>
    <row r="80" spans="1:11" s="7" customFormat="1" ht="12.75">
      <c r="A80" s="5" t="s">
        <v>8</v>
      </c>
      <c r="B80" s="6">
        <f>SUM(B79:B79)</f>
        <v>1</v>
      </c>
      <c r="C80" s="6">
        <f>SUM(C79:C79)</f>
        <v>13</v>
      </c>
      <c r="D80" s="15">
        <f>SUM(C80)/(B80)</f>
        <v>13</v>
      </c>
      <c r="E80" s="6">
        <v>13</v>
      </c>
      <c r="F80" s="6">
        <f>SUM(F79:F79)</f>
        <v>0</v>
      </c>
      <c r="G80" s="5"/>
      <c r="H80" s="5"/>
      <c r="I80" s="5"/>
      <c r="J80" s="5"/>
      <c r="K80" s="6"/>
    </row>
    <row r="81" spans="1:11" s="7" customFormat="1" ht="12.75">
      <c r="A81" s="5" t="s">
        <v>95</v>
      </c>
      <c r="B81" s="6">
        <f>B25</f>
        <v>1</v>
      </c>
      <c r="C81" s="6">
        <v>14</v>
      </c>
      <c r="D81" s="15">
        <f>SUM(C81)/(B81)</f>
        <v>14</v>
      </c>
      <c r="E81" s="6">
        <v>14</v>
      </c>
      <c r="F81" s="6">
        <v>0</v>
      </c>
      <c r="G81" s="5"/>
      <c r="H81" s="5"/>
      <c r="I81" s="5"/>
      <c r="J81" s="5"/>
      <c r="K81" s="6"/>
    </row>
    <row r="82" spans="1:11" s="7" customFormat="1" ht="12.75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4"/>
    </row>
    <row r="83" spans="1:11" s="7" customFormat="1" ht="12.75">
      <c r="A83" s="5" t="s">
        <v>70</v>
      </c>
      <c r="B83" s="6" t="s">
        <v>84</v>
      </c>
      <c r="C83" s="6" t="s">
        <v>44</v>
      </c>
      <c r="D83" s="6" t="s">
        <v>9</v>
      </c>
      <c r="E83" s="6" t="s">
        <v>45</v>
      </c>
      <c r="F83" s="6"/>
      <c r="G83" s="12"/>
      <c r="H83" s="12"/>
      <c r="I83" s="12"/>
      <c r="J83" s="12"/>
      <c r="K83" s="14"/>
    </row>
    <row r="84" spans="1:11" s="7" customFormat="1" ht="12.75">
      <c r="A84" s="7" t="s">
        <v>141</v>
      </c>
      <c r="B84" s="8">
        <v>1</v>
      </c>
      <c r="C84" s="8">
        <v>12</v>
      </c>
      <c r="D84" s="9">
        <f>SUM(C84)/(B84)</f>
        <v>12</v>
      </c>
      <c r="E84" s="8">
        <v>12</v>
      </c>
      <c r="F84" s="8"/>
      <c r="K84" s="8"/>
    </row>
    <row r="85" spans="1:11" s="7" customFormat="1" ht="12.75">
      <c r="A85" s="5" t="s">
        <v>8</v>
      </c>
      <c r="B85" s="6">
        <f>SUM(B84:B84)</f>
        <v>1</v>
      </c>
      <c r="C85" s="6">
        <f>SUM(C84:C84)</f>
        <v>12</v>
      </c>
      <c r="D85" s="15">
        <f>SUM(C85)/(B85)</f>
        <v>12</v>
      </c>
      <c r="E85" s="6">
        <v>12</v>
      </c>
      <c r="F85" s="6"/>
      <c r="G85" s="5"/>
      <c r="H85" s="5"/>
      <c r="I85" s="5"/>
      <c r="J85" s="5"/>
      <c r="K85" s="6"/>
    </row>
    <row r="86" spans="1:11" s="7" customFormat="1" ht="12.75">
      <c r="A86" s="5" t="s">
        <v>95</v>
      </c>
      <c r="B86" s="6">
        <f>C26</f>
        <v>1</v>
      </c>
      <c r="C86" s="6">
        <f>C27</f>
        <v>27</v>
      </c>
      <c r="D86" s="15">
        <f>SUM(C86)/(B86)</f>
        <v>27</v>
      </c>
      <c r="E86" s="6">
        <v>27</v>
      </c>
      <c r="F86" s="6"/>
      <c r="G86" s="5"/>
      <c r="H86" s="5"/>
      <c r="I86" s="5"/>
      <c r="J86" s="5"/>
      <c r="K86" s="6"/>
    </row>
    <row r="87" spans="1:11" s="7" customFormat="1" ht="12.75">
      <c r="A87" s="5"/>
      <c r="B87" s="5"/>
      <c r="C87" s="5"/>
      <c r="D87" s="5"/>
      <c r="E87" s="5"/>
      <c r="F87" s="5"/>
      <c r="G87" s="5"/>
      <c r="H87" s="5"/>
      <c r="I87" s="5"/>
      <c r="J87" s="5"/>
      <c r="K87" s="6"/>
    </row>
    <row r="88" spans="1:11" s="7" customFormat="1" ht="12.75">
      <c r="A88" s="5" t="s">
        <v>90</v>
      </c>
      <c r="B88" s="5"/>
      <c r="C88" s="5"/>
      <c r="D88" s="5"/>
      <c r="E88" s="5"/>
      <c r="F88" s="5"/>
      <c r="G88" s="5"/>
      <c r="H88" s="5"/>
      <c r="I88" s="5"/>
      <c r="J88" s="5"/>
      <c r="K88" s="6"/>
    </row>
    <row r="89" spans="1:11" s="7" customFormat="1" ht="12.75">
      <c r="A89" s="7" t="s">
        <v>242</v>
      </c>
      <c r="K89" s="8"/>
    </row>
    <row r="90" spans="1:11" s="7" customFormat="1" ht="12.75">
      <c r="A90" s="7" t="s">
        <v>243</v>
      </c>
      <c r="K90" s="8"/>
    </row>
    <row r="91" spans="1:11" s="7" customFormat="1" ht="12.75">
      <c r="A91" s="7" t="s">
        <v>244</v>
      </c>
      <c r="K91" s="8"/>
    </row>
    <row r="92" spans="1:11" s="7" customFormat="1" ht="12.75">
      <c r="A92" s="7" t="s">
        <v>245</v>
      </c>
      <c r="K92" s="8"/>
    </row>
    <row r="93" spans="1:11" s="7" customFormat="1" ht="12.75">
      <c r="A93" s="7" t="s">
        <v>246</v>
      </c>
      <c r="K93" s="8"/>
    </row>
    <row r="94" spans="1:11" s="7" customFormat="1" ht="12.75">
      <c r="A94" s="7" t="s">
        <v>247</v>
      </c>
      <c r="K94" s="8"/>
    </row>
    <row r="95" spans="1:11" s="7" customFormat="1" ht="12.75">
      <c r="A95" s="7" t="s">
        <v>248</v>
      </c>
      <c r="K95" s="8"/>
    </row>
    <row r="96" spans="1:11" s="7" customFormat="1" ht="12.75">
      <c r="A96" s="7" t="s">
        <v>249</v>
      </c>
      <c r="K96" s="8"/>
    </row>
    <row r="97" s="12" customFormat="1" ht="12">
      <c r="K97" s="14"/>
    </row>
    <row r="98" spans="1:10" ht="12.75">
      <c r="A98" s="29" t="s">
        <v>71</v>
      </c>
      <c r="B98" s="30" t="s">
        <v>72</v>
      </c>
      <c r="C98" s="30" t="s">
        <v>117</v>
      </c>
      <c r="D98" s="30" t="s">
        <v>73</v>
      </c>
      <c r="E98" s="30" t="s">
        <v>75</v>
      </c>
      <c r="F98" s="30" t="s">
        <v>74</v>
      </c>
      <c r="G98" s="30" t="s">
        <v>76</v>
      </c>
      <c r="H98" s="30" t="s">
        <v>77</v>
      </c>
      <c r="I98" s="30" t="s">
        <v>78</v>
      </c>
      <c r="J98" s="30" t="s">
        <v>99</v>
      </c>
    </row>
    <row r="99" spans="1:10" ht="12.75">
      <c r="A99" s="48" t="s">
        <v>141</v>
      </c>
      <c r="B99" s="8">
        <v>2</v>
      </c>
      <c r="C99" s="8">
        <v>11</v>
      </c>
      <c r="D99" s="8">
        <f aca="true" t="shared" si="3" ref="D99:D114">SUM(B99:C99)</f>
        <v>13</v>
      </c>
      <c r="E99" s="8">
        <v>0</v>
      </c>
      <c r="F99" s="8">
        <v>1</v>
      </c>
      <c r="G99" s="8">
        <v>0</v>
      </c>
      <c r="H99" s="8">
        <v>0</v>
      </c>
      <c r="I99" s="8">
        <v>0</v>
      </c>
      <c r="J99" s="8">
        <v>0</v>
      </c>
    </row>
    <row r="100" spans="1:10" ht="12.75">
      <c r="A100" s="48" t="s">
        <v>147</v>
      </c>
      <c r="B100" s="8">
        <v>5</v>
      </c>
      <c r="C100" s="8">
        <v>4</v>
      </c>
      <c r="D100" s="8">
        <f t="shared" si="3"/>
        <v>9</v>
      </c>
      <c r="E100" s="8">
        <v>0</v>
      </c>
      <c r="F100" s="8">
        <v>0</v>
      </c>
      <c r="G100" s="8">
        <v>0</v>
      </c>
      <c r="H100" s="8">
        <v>0</v>
      </c>
      <c r="I100" s="8">
        <v>0</v>
      </c>
      <c r="J100" s="8">
        <v>0</v>
      </c>
    </row>
    <row r="101" spans="1:10" ht="12.75">
      <c r="A101" s="48" t="s">
        <v>146</v>
      </c>
      <c r="B101" s="8">
        <v>1</v>
      </c>
      <c r="C101" s="8">
        <v>8</v>
      </c>
      <c r="D101" s="8">
        <f t="shared" si="3"/>
        <v>9</v>
      </c>
      <c r="E101" s="8">
        <v>0</v>
      </c>
      <c r="F101" s="8">
        <v>0</v>
      </c>
      <c r="G101" s="8">
        <v>1</v>
      </c>
      <c r="H101" s="8">
        <v>1</v>
      </c>
      <c r="I101" s="8">
        <v>0</v>
      </c>
      <c r="J101" s="8">
        <v>0</v>
      </c>
    </row>
    <row r="102" spans="1:10" ht="12.75">
      <c r="A102" s="48" t="s">
        <v>160</v>
      </c>
      <c r="B102" s="8">
        <v>2</v>
      </c>
      <c r="C102" s="8">
        <v>5</v>
      </c>
      <c r="D102" s="8">
        <f t="shared" si="3"/>
        <v>7</v>
      </c>
      <c r="E102" s="8">
        <v>0</v>
      </c>
      <c r="F102" s="8">
        <v>0</v>
      </c>
      <c r="G102" s="8">
        <v>0</v>
      </c>
      <c r="H102" s="8">
        <v>0</v>
      </c>
      <c r="I102" s="8">
        <v>0</v>
      </c>
      <c r="J102" s="8">
        <v>0</v>
      </c>
    </row>
    <row r="103" spans="1:10" ht="12.75">
      <c r="A103" s="48" t="s">
        <v>210</v>
      </c>
      <c r="B103" s="8">
        <v>1</v>
      </c>
      <c r="C103" s="8">
        <v>6</v>
      </c>
      <c r="D103" s="8">
        <f t="shared" si="3"/>
        <v>7</v>
      </c>
      <c r="E103" s="8">
        <v>0</v>
      </c>
      <c r="F103" s="8">
        <v>0</v>
      </c>
      <c r="G103" s="8">
        <v>0</v>
      </c>
      <c r="H103" s="8">
        <v>0</v>
      </c>
      <c r="I103" s="8">
        <v>0</v>
      </c>
      <c r="J103" s="8">
        <v>0</v>
      </c>
    </row>
    <row r="104" spans="1:10" ht="12.75">
      <c r="A104" s="48" t="s">
        <v>161</v>
      </c>
      <c r="B104" s="8">
        <v>1</v>
      </c>
      <c r="C104" s="8">
        <v>4</v>
      </c>
      <c r="D104" s="8">
        <f t="shared" si="3"/>
        <v>5</v>
      </c>
      <c r="E104" s="8">
        <v>0</v>
      </c>
      <c r="F104" s="8">
        <v>0</v>
      </c>
      <c r="G104" s="8">
        <v>0</v>
      </c>
      <c r="H104" s="8">
        <v>0</v>
      </c>
      <c r="I104" s="8">
        <v>0</v>
      </c>
      <c r="J104" s="8">
        <v>0</v>
      </c>
    </row>
    <row r="105" spans="1:10" ht="12.75">
      <c r="A105" s="48" t="s">
        <v>150</v>
      </c>
      <c r="B105" s="8">
        <v>0</v>
      </c>
      <c r="C105" s="8">
        <v>5</v>
      </c>
      <c r="D105" s="8">
        <f t="shared" si="3"/>
        <v>5</v>
      </c>
      <c r="E105" s="8">
        <v>0</v>
      </c>
      <c r="F105" s="8">
        <v>0</v>
      </c>
      <c r="G105" s="8">
        <v>0</v>
      </c>
      <c r="H105" s="8">
        <v>0</v>
      </c>
      <c r="I105" s="8">
        <v>0</v>
      </c>
      <c r="J105" s="8">
        <v>0</v>
      </c>
    </row>
    <row r="106" spans="1:10" ht="12.75">
      <c r="A106" s="48" t="s">
        <v>166</v>
      </c>
      <c r="B106" s="8">
        <v>2</v>
      </c>
      <c r="C106" s="8">
        <v>2</v>
      </c>
      <c r="D106" s="8">
        <f t="shared" si="3"/>
        <v>4</v>
      </c>
      <c r="E106" s="8">
        <v>0</v>
      </c>
      <c r="F106" s="8">
        <v>0</v>
      </c>
      <c r="G106" s="8">
        <v>0</v>
      </c>
      <c r="H106" s="8">
        <v>0</v>
      </c>
      <c r="I106" s="8">
        <v>0</v>
      </c>
      <c r="J106" s="8">
        <v>0</v>
      </c>
    </row>
    <row r="107" spans="1:10" ht="12.75">
      <c r="A107" s="48" t="s">
        <v>167</v>
      </c>
      <c r="B107" s="8">
        <v>1</v>
      </c>
      <c r="C107" s="8">
        <v>3</v>
      </c>
      <c r="D107" s="8">
        <f t="shared" si="3"/>
        <v>4</v>
      </c>
      <c r="E107" s="8">
        <v>0</v>
      </c>
      <c r="F107" s="8">
        <v>0</v>
      </c>
      <c r="G107" s="8">
        <v>0</v>
      </c>
      <c r="H107" s="8">
        <v>0</v>
      </c>
      <c r="I107" s="8">
        <v>0</v>
      </c>
      <c r="J107" s="8">
        <v>0</v>
      </c>
    </row>
    <row r="108" spans="1:10" ht="12.75">
      <c r="A108" s="48" t="s">
        <v>163</v>
      </c>
      <c r="B108" s="8">
        <v>1</v>
      </c>
      <c r="C108" s="8">
        <v>1</v>
      </c>
      <c r="D108" s="8">
        <f t="shared" si="3"/>
        <v>2</v>
      </c>
      <c r="E108" s="8">
        <v>0</v>
      </c>
      <c r="F108" s="8">
        <v>0</v>
      </c>
      <c r="G108" s="8">
        <v>0</v>
      </c>
      <c r="H108" s="8">
        <v>0</v>
      </c>
      <c r="I108" s="8">
        <v>0</v>
      </c>
      <c r="J108" s="8">
        <v>0</v>
      </c>
    </row>
    <row r="109" spans="1:10" ht="12.75">
      <c r="A109" s="48" t="s">
        <v>165</v>
      </c>
      <c r="B109" s="8">
        <v>1</v>
      </c>
      <c r="C109" s="8">
        <v>1</v>
      </c>
      <c r="D109" s="8">
        <f t="shared" si="3"/>
        <v>2</v>
      </c>
      <c r="E109" s="8">
        <v>1</v>
      </c>
      <c r="F109" s="8">
        <v>0</v>
      </c>
      <c r="G109" s="8">
        <v>0</v>
      </c>
      <c r="H109" s="8">
        <v>0</v>
      </c>
      <c r="I109" s="8">
        <v>0</v>
      </c>
      <c r="J109" s="8">
        <v>0</v>
      </c>
    </row>
    <row r="110" spans="1:10" ht="12.75">
      <c r="A110" s="48" t="s">
        <v>140</v>
      </c>
      <c r="B110" s="8">
        <v>0</v>
      </c>
      <c r="C110" s="8">
        <v>2</v>
      </c>
      <c r="D110" s="8">
        <f t="shared" si="3"/>
        <v>2</v>
      </c>
      <c r="E110" s="8">
        <v>0</v>
      </c>
      <c r="F110" s="8">
        <v>0</v>
      </c>
      <c r="G110" s="8">
        <v>0</v>
      </c>
      <c r="H110" s="8">
        <v>0</v>
      </c>
      <c r="I110" s="8">
        <v>0</v>
      </c>
      <c r="J110" s="8">
        <v>0</v>
      </c>
    </row>
    <row r="111" spans="1:10" ht="12.75">
      <c r="A111" s="48" t="s">
        <v>162</v>
      </c>
      <c r="B111" s="8">
        <v>0</v>
      </c>
      <c r="C111" s="8">
        <v>2</v>
      </c>
      <c r="D111" s="8">
        <f t="shared" si="3"/>
        <v>2</v>
      </c>
      <c r="E111" s="8">
        <v>0</v>
      </c>
      <c r="F111" s="8">
        <v>0</v>
      </c>
      <c r="G111" s="8">
        <v>0</v>
      </c>
      <c r="H111" s="8">
        <v>0</v>
      </c>
      <c r="I111" s="8">
        <v>0</v>
      </c>
      <c r="J111" s="8">
        <v>0</v>
      </c>
    </row>
    <row r="112" spans="1:10" ht="12.75">
      <c r="A112" s="48" t="s">
        <v>168</v>
      </c>
      <c r="B112" s="8">
        <v>0</v>
      </c>
      <c r="C112" s="8">
        <v>1</v>
      </c>
      <c r="D112" s="8">
        <f t="shared" si="3"/>
        <v>1</v>
      </c>
      <c r="E112" s="8">
        <v>0</v>
      </c>
      <c r="F112" s="8">
        <v>0</v>
      </c>
      <c r="G112" s="8">
        <v>0</v>
      </c>
      <c r="H112" s="8">
        <v>0</v>
      </c>
      <c r="I112" s="8">
        <v>0</v>
      </c>
      <c r="J112" s="8">
        <v>0</v>
      </c>
    </row>
    <row r="113" spans="1:10" ht="12.75">
      <c r="A113" s="48" t="s">
        <v>256</v>
      </c>
      <c r="B113" s="8">
        <v>0</v>
      </c>
      <c r="C113" s="8">
        <v>1</v>
      </c>
      <c r="D113" s="8">
        <f t="shared" si="3"/>
        <v>1</v>
      </c>
      <c r="E113" s="8">
        <v>0</v>
      </c>
      <c r="F113" s="8">
        <v>0</v>
      </c>
      <c r="G113" s="8">
        <v>0</v>
      </c>
      <c r="H113" s="8">
        <v>0</v>
      </c>
      <c r="I113" s="8">
        <v>0</v>
      </c>
      <c r="J113" s="8">
        <v>0</v>
      </c>
    </row>
    <row r="114" spans="1:10" ht="12.75">
      <c r="A114" s="48" t="s">
        <v>199</v>
      </c>
      <c r="B114" s="8">
        <v>0</v>
      </c>
      <c r="C114" s="8">
        <v>0</v>
      </c>
      <c r="D114" s="8">
        <f t="shared" si="3"/>
        <v>0</v>
      </c>
      <c r="E114" s="8">
        <v>0</v>
      </c>
      <c r="F114" s="8">
        <v>0</v>
      </c>
      <c r="G114" s="8">
        <v>0</v>
      </c>
      <c r="H114" s="8">
        <v>0</v>
      </c>
      <c r="I114" s="8">
        <v>1</v>
      </c>
      <c r="J114" s="8">
        <v>0</v>
      </c>
    </row>
    <row r="115" spans="1:10" ht="12.75">
      <c r="A115" s="29" t="s">
        <v>8</v>
      </c>
      <c r="B115" s="30">
        <f aca="true" t="shared" si="4" ref="B115:J115">SUM(B99:B114)</f>
        <v>17</v>
      </c>
      <c r="C115" s="30">
        <f t="shared" si="4"/>
        <v>56</v>
      </c>
      <c r="D115" s="30">
        <f t="shared" si="4"/>
        <v>73</v>
      </c>
      <c r="E115" s="30">
        <f t="shared" si="4"/>
        <v>1</v>
      </c>
      <c r="F115" s="30">
        <f t="shared" si="4"/>
        <v>1</v>
      </c>
      <c r="G115" s="30">
        <f t="shared" si="4"/>
        <v>1</v>
      </c>
      <c r="H115" s="30">
        <f t="shared" si="4"/>
        <v>1</v>
      </c>
      <c r="I115" s="30">
        <f t="shared" si="4"/>
        <v>1</v>
      </c>
      <c r="J115" s="30">
        <f t="shared" si="4"/>
        <v>0</v>
      </c>
    </row>
  </sheetData>
  <sheetProtection/>
  <printOptions/>
  <pageMargins left="0.3" right="0.3" top="0.25" bottom="0.25" header="0.5" footer="0.5"/>
  <pageSetup horizontalDpi="600" verticalDpi="600" orientation="portrait" r:id="rId1"/>
  <rowBreaks count="1" manualBreakCount="1">
    <brk id="5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swaugh</cp:lastModifiedBy>
  <cp:lastPrinted>2012-10-27T15:17:50Z</cp:lastPrinted>
  <dcterms:created xsi:type="dcterms:W3CDTF">2009-09-13T02:30:03Z</dcterms:created>
  <dcterms:modified xsi:type="dcterms:W3CDTF">2013-01-31T16:40:14Z</dcterms:modified>
  <cp:category/>
  <cp:version/>
  <cp:contentType/>
  <cp:contentStatus/>
</cp:coreProperties>
</file>