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5556" activeTab="0"/>
  </bookViews>
  <sheets>
    <sheet name="Season Totals" sheetId="1" r:id="rId1"/>
    <sheet name="@Jackson" sheetId="2" r:id="rId2"/>
    <sheet name="@Teays Valley" sheetId="3" r:id="rId3"/>
    <sheet name="Sheridan" sheetId="4" r:id="rId4"/>
    <sheet name="@Warren" sheetId="5" r:id="rId5"/>
    <sheet name="@Chillicothe" sheetId="6" r:id="rId6"/>
    <sheet name="@Athens" sheetId="7" r:id="rId7"/>
    <sheet name="Marietta" sheetId="8" r:id="rId8"/>
    <sheet name="Minford" sheetId="9" r:id="rId9"/>
    <sheet name="@Fort Frye" sheetId="10" r:id="rId10"/>
    <sheet name="Zanesville" sheetId="11" r:id="rId11"/>
    <sheet name="TEMPLATE" sheetId="12" r:id="rId1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<sst xmlns="http://schemas.openxmlformats.org/spreadsheetml/2006/main" count="2449" uniqueCount="281">
  <si>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</si>
  <si>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</si>
  <si>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</si>
  <si>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</si>
  <si>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</si>
  <si>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</si>
  <si>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</si>
  <si>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</si>
  <si>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</si>
  <si>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</si>
  <si>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</si>
  <si>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</si>
  <si>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</si>
  <si>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</si>
  <si>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</si>
  <si>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</si>
  <si>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</si>
  <si>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</si>
  <si>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</si>
  <si>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</si>
  <si>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</si>
  <si>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</si>
  <si>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</si>
  <si>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</si>
  <si>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</si>
  <si>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</si>
  <si>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</si>
  <si>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</si>
  <si>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</si>
  <si>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</si>
  <si>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</si>
  <si>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</si>
  <si>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</si>
  <si>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</si>
  <si>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</si>
  <si>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</si>
  <si>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</si>
  <si>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</si>
  <si>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</si>
  <si>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</si>
  <si>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</si>
  <si>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</si>
  <si>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</si>
  <si>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</si>
  <si>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</si>
  <si>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</si>
  <si>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</si>
  <si>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</si>
  <si>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</si>
  <si>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</si>
  <si>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</si>
  <si>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</si>
  <si>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</si>
  <si>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</si>
  <si>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</si>
  <si>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</si>
  <si>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</si>
  <si>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</si>
  <si>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</si>
  <si>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</si>
  <si>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</si>
  <si>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</si>
  <si>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</si>
  <si>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</si>
  <si>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</si>
  <si>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</si>
  <si>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</si>
  <si>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</si>
  <si>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Sack</t>
  </si>
  <si>
    <t>TFL</t>
  </si>
  <si>
    <t>CF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</si>
  <si>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</si>
  <si>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</si>
  <si>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</si>
  <si>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</si>
  <si>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</si>
  <si>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</si>
  <si>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</si>
  <si>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</si>
  <si>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</si>
  <si>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</si>
  <si>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BK</t>
  </si>
  <si>
    <t>SCORE BY QUARTERS</t>
  </si>
  <si>
    <t>LOGAN TEAM STATS</t>
  </si>
  <si>
    <t>OPP TEAM STATS</t>
  </si>
  <si>
    <t>FGM</t>
  </si>
  <si>
    <t>Opponent</t>
  </si>
  <si>
    <t>(Team)</t>
  </si>
  <si>
    <t>TBD at/vs. Logan</t>
  </si>
  <si>
    <t>Ast</t>
  </si>
  <si>
    <t>OT</t>
  </si>
  <si>
    <t>00:00</t>
  </si>
  <si>
    <t>TV</t>
  </si>
  <si>
    <t>xx</t>
  </si>
  <si>
    <t>Teays Valley</t>
  </si>
  <si>
    <t>Rt/Rc</t>
  </si>
  <si>
    <t>(Team-blocked)</t>
  </si>
  <si>
    <t>(Team-spiked)</t>
  </si>
  <si>
    <t>1OT</t>
  </si>
  <si>
    <t>2OT</t>
  </si>
  <si>
    <t>Sheridan</t>
  </si>
  <si>
    <t>SHE</t>
  </si>
  <si>
    <t>Chillicothe</t>
  </si>
  <si>
    <t>CHI</t>
  </si>
  <si>
    <t>Athens</t>
  </si>
  <si>
    <t>ATH</t>
  </si>
  <si>
    <t>Zanesville</t>
  </si>
  <si>
    <t>ZAN</t>
  </si>
  <si>
    <t>Jax</t>
  </si>
  <si>
    <t>Jackson</t>
  </si>
  <si>
    <t>JAX</t>
  </si>
  <si>
    <t>War</t>
  </si>
  <si>
    <t>Warren</t>
  </si>
  <si>
    <t>Fort Frye</t>
  </si>
  <si>
    <t>She</t>
  </si>
  <si>
    <t>Ath</t>
  </si>
  <si>
    <t>FF</t>
  </si>
  <si>
    <t>Zan</t>
  </si>
  <si>
    <t>WAR</t>
  </si>
  <si>
    <t>Chil</t>
  </si>
  <si>
    <t>Jack Brown</t>
  </si>
  <si>
    <t>Wyatt Woodgeard</t>
  </si>
  <si>
    <t>Kaden Morgan</t>
  </si>
  <si>
    <t>Jeremy Fraley</t>
  </si>
  <si>
    <t>Jack Walsh</t>
  </si>
  <si>
    <t>20+</t>
  </si>
  <si>
    <t>Tot</t>
  </si>
  <si>
    <t>PB</t>
  </si>
  <si>
    <t>IH</t>
  </si>
  <si>
    <t>24:32</t>
  </si>
  <si>
    <t>23:28</t>
  </si>
  <si>
    <t>Logan at Jackson Aug. 18, 2023</t>
  </si>
  <si>
    <t>Logan at Teays Valley Aug. 25, 2023</t>
  </si>
  <si>
    <t>Talon Thompson</t>
  </si>
  <si>
    <t>TEAM</t>
  </si>
  <si>
    <t>-</t>
  </si>
  <si>
    <t>Jacob Kahrig</t>
  </si>
  <si>
    <t>37M, 46M</t>
  </si>
  <si>
    <t>87t</t>
  </si>
  <si>
    <t>J: Ethan Crabtree 37 FG, 3:17, 1Q</t>
  </si>
  <si>
    <t>J: Cade Wolford 87 punt return (Crabtree kick), 9:33, 2Q</t>
  </si>
  <si>
    <t>J: Safety, offensive penalty in endzone, 2:34, 2Q</t>
  </si>
  <si>
    <t>J: Crabtree 46 FG, 0.0, 2Q</t>
  </si>
  <si>
    <t>J: Wolford 1 run (Crabtree kick), 5:17, 3Q</t>
  </si>
  <si>
    <t>Mar</t>
  </si>
  <si>
    <t>Min</t>
  </si>
  <si>
    <t>Sheridan at Logan Sept. 1, 2023</t>
  </si>
  <si>
    <t>Logan at Chillicothe Sept. 15, 2023</t>
  </si>
  <si>
    <t>Logan at Warren Sept. 9, 2023</t>
  </si>
  <si>
    <t>Athens at Logan Sept. 22, 2023</t>
  </si>
  <si>
    <t>Marietta at Logan Sept. 29, 2023</t>
  </si>
  <si>
    <t>Minford at Logan Oct. 6, 2023</t>
  </si>
  <si>
    <t>Logan at Fort Frye Oct. 13, 2023</t>
  </si>
  <si>
    <t>Zanesville at Logan Oct. 20, 2023</t>
  </si>
  <si>
    <t>30:04</t>
  </si>
  <si>
    <t>17:56</t>
  </si>
  <si>
    <t>Carson Tootle</t>
  </si>
  <si>
    <t>Chris Gompf</t>
  </si>
  <si>
    <t>Lucas Wolfe</t>
  </si>
  <si>
    <t>81t</t>
  </si>
  <si>
    <t>Kallen Wilson</t>
  </si>
  <si>
    <t>65t</t>
  </si>
  <si>
    <t>L: Jack Walsh, 1 run (kick missed), 4:51 1Q</t>
  </si>
  <si>
    <t>T: Brody Mann, 4 fumble return (Maxwell Spencer kick), 5:00 2Q</t>
  </si>
  <si>
    <t>T: Harrison Payne, 81 pass from Kole Nungester (Spencer kick), 6:01 4Q</t>
  </si>
  <si>
    <t>T: Dai'Preece Weaver, 25 pass from Nungester (Spencer kick), 4:09 4Q</t>
  </si>
  <si>
    <t>T: Weston Gray, 65 interception return (Spencer kick), 0:59 4Q</t>
  </si>
  <si>
    <t>Press</t>
  </si>
  <si>
    <t>Dominik Graham</t>
  </si>
  <si>
    <t>Maddox Arnett</t>
  </si>
  <si>
    <t>Austin Weinsziehr</t>
  </si>
  <si>
    <t>Elijah Yates</t>
  </si>
  <si>
    <t>Kive Rose</t>
  </si>
  <si>
    <t>Avery Linton</t>
  </si>
  <si>
    <t>Blake Alford</t>
  </si>
  <si>
    <t>Team (Blocked)</t>
  </si>
  <si>
    <t>26:54</t>
  </si>
  <si>
    <t>21:42</t>
  </si>
  <si>
    <t>Ethan Courtney</t>
  </si>
  <si>
    <t>28G</t>
  </si>
  <si>
    <t>L: Kallen Wilson, 28 field goal, 9:42 2Q</t>
  </si>
  <si>
    <t xml:space="preserve">S: AJ Winders, 15 pass from Caden Sheridan (Dominic McKinney kick), 2:34 2Q </t>
  </si>
  <si>
    <t>S: Bryson Ruff, 29 pass from Sheridan (McKinney kick), 9:43 3Q</t>
  </si>
  <si>
    <t>S: Sheridan, 9 run (McKinney kick), 7:22 3Q</t>
  </si>
  <si>
    <t>S: Ryan Kuhn, 10 pass from Sheridan (McKinney kick), 10:44 4Q</t>
  </si>
  <si>
    <t>L: Jack Walsh, 27 pass from Carson Tootle (Wilson kick), 9:15 4Q</t>
  </si>
  <si>
    <t>S: Montree Eden, 1 run (McKinney kick), 6:56 4Q</t>
  </si>
  <si>
    <t>S: Logan Hupp, 8 run (kick failed), 4:26 4Q</t>
  </si>
  <si>
    <t>Jim Carver</t>
  </si>
  <si>
    <t>Noah Daugherty</t>
  </si>
  <si>
    <t>Tristan Frazier</t>
  </si>
  <si>
    <t>96t</t>
  </si>
  <si>
    <t>L: Jacob Kahrig, 96 interception return (Kallen Wilson kick), 8:25 1Q</t>
  </si>
  <si>
    <t>W: Landon Fairbanks, 1 run (Devyan Wilson kick), 0:47 1Q</t>
  </si>
  <si>
    <t>L: Jack Brown, 2 run (Kallen Wilson kick), 9:28 2Q</t>
  </si>
  <si>
    <t>W: Aden Strahler, 45 pass from Jacob Seeley (Devyan Wilson kick), 6:40 4Q</t>
  </si>
  <si>
    <t>Pressure</t>
  </si>
  <si>
    <t>30:42</t>
  </si>
  <si>
    <t>17:18</t>
  </si>
  <si>
    <t>24:42</t>
  </si>
  <si>
    <t>L: Jack Walsh, 1 run (pass failed), 8:15 4Q</t>
  </si>
  <si>
    <t>19:47</t>
  </si>
  <si>
    <t>38NG</t>
  </si>
  <si>
    <t>23G, 38NG</t>
  </si>
  <si>
    <t>C: Decon Crawford, 23 field goal, 5:48 1Q</t>
  </si>
  <si>
    <t>L: Jeremy Fraley, 62 pass from Carson Tootle (Kallen Wilson kick), 4:25 1Q</t>
  </si>
  <si>
    <t>L: Kaden Morgan, 4 run (Wilson kick), 7:50 3Q</t>
  </si>
  <si>
    <t>C: Tylar Speakman, 7 run (Juan Miller run), 6:41 4Q</t>
  </si>
  <si>
    <t>C: Coen Butler, 22 pass from Miller (kick failed), 2:07 4Q</t>
  </si>
  <si>
    <t>Pressures</t>
  </si>
  <si>
    <t>62t</t>
  </si>
  <si>
    <t>22t</t>
  </si>
  <si>
    <t>30t</t>
  </si>
  <si>
    <t>60t</t>
  </si>
  <si>
    <t>A: Alex Pero, 14 run (kick failed), 3:58 1Q</t>
  </si>
  <si>
    <t>L: Jacob Kahrig, 30 pass from Carson Tootle (Kallen Wilson kick), 1:10 2Q</t>
  </si>
  <si>
    <t>L: Jack Brown, 2 run (Wilson kick), 3:28 3Q</t>
  </si>
  <si>
    <t>A: Pero, 1 run (pass failed), 9:49 4Q</t>
  </si>
  <si>
    <t>L: Kaden Morgan, 22 run (Wilson kick), 6:26 4Q</t>
  </si>
  <si>
    <t>A: Seth Hart, 9 pass from Braeden Young (kick blocked), 3:42 4Q</t>
  </si>
  <si>
    <t>A: Leo Martin, 20 pass from Young (kick failed), 0:49 4Q</t>
  </si>
  <si>
    <t>A: Luke Kaiser, 60 INT return (kick failed), 0:22 4Q</t>
  </si>
  <si>
    <t>26:09</t>
  </si>
  <si>
    <t>21:11</t>
  </si>
  <si>
    <t>Marietta</t>
  </si>
  <si>
    <t>MAR</t>
  </si>
  <si>
    <t>61t</t>
  </si>
  <si>
    <t>35G, 37 NG</t>
  </si>
  <si>
    <t>31NG</t>
  </si>
  <si>
    <t>L: Kallen Wilson, 35 field goal, 9:24 2Q</t>
  </si>
  <si>
    <t>L: Chris Gompf, 61 run (Wilson kick), 4:50 2Q</t>
  </si>
  <si>
    <t>L: Wyatt Woodgeard, 1 run (Wilson kick), 8:23 4Q</t>
  </si>
  <si>
    <t>Minford</t>
  </si>
  <si>
    <t>MIN</t>
  </si>
  <si>
    <t>56t</t>
  </si>
  <si>
    <t>TEAM (Spiked)</t>
  </si>
  <si>
    <t>34G</t>
  </si>
  <si>
    <t>93t</t>
  </si>
  <si>
    <t>72t</t>
  </si>
  <si>
    <t>M: Jeffrey Pica, 25 run (Myles Montgomery kick), 11:26 1Q</t>
  </si>
  <si>
    <t>M: Mason Book, 56 punt return (pass failed), 8:44 1Q</t>
  </si>
  <si>
    <t>M: Montgomery, 34 field goal, 2:35 1Q</t>
  </si>
  <si>
    <t>M: Peyton Caudill, 72 interception return (Montgomery kick), 5:06 2Q</t>
  </si>
  <si>
    <t>L: Jeremy Fraley, 93 kickoff return (kick failed), 4:50 2Q</t>
  </si>
  <si>
    <t>L: Wyatt Woodgeard, 1 run (Chris Gompf from Woodgeard), 0:23.1 2Q</t>
  </si>
  <si>
    <t>L: Jack Brown, 56 run (Kallen Wilson kick), 10:53 4Q</t>
  </si>
  <si>
    <t>37G, 46G, 23G, 34G, 38B, 31NG</t>
  </si>
  <si>
    <t>Cody Hartman</t>
  </si>
  <si>
    <t>27:14</t>
  </si>
  <si>
    <t>19:19</t>
  </si>
  <si>
    <t>80t</t>
  </si>
  <si>
    <t>26t</t>
  </si>
  <si>
    <t>Wyatt Woodeard</t>
  </si>
  <si>
    <t>73t</t>
  </si>
  <si>
    <t>L: Jack Walsh, 8 pass from Wyatt Woodgeard (Kallen Wilson kick), 2:56 1Q</t>
  </si>
  <si>
    <t>FF: Clayton Miller, 26 run (Tytan Waller kick), 10:56 2Q</t>
  </si>
  <si>
    <t>L: Kaden Morgan, 80 run (Wilson kick), 7:15 3Q</t>
  </si>
  <si>
    <t>FF: Miller, 73 pass from Sebastian Huck (kick failed), 6:58 3Q</t>
  </si>
  <si>
    <t>FF: Bryndan Riddle, 12 run (pass failed), 3:36 3Q</t>
  </si>
  <si>
    <t>FF: Riddle, 13 run (Waller kick), 9:14 4Q</t>
  </si>
  <si>
    <t>27:28</t>
  </si>
  <si>
    <t>20:41</t>
  </si>
  <si>
    <t>24:51</t>
  </si>
  <si>
    <t>21:56</t>
  </si>
  <si>
    <t>Aiden Hite</t>
  </si>
  <si>
    <t>33t</t>
  </si>
  <si>
    <t>44NG</t>
  </si>
  <si>
    <t>L: Kaden Morgan, 18 run (run failed), 9:19 1Q</t>
  </si>
  <si>
    <t>L: Morgan, 33 run (Kallen Wilson kick), 9:27 3Q</t>
  </si>
  <si>
    <t>L: Wyatt Woodgeard, 1 run (Wilson kick), 3:40 3Q</t>
  </si>
  <si>
    <t>L: Jack Brown, 13 run (Wilson kick), 7:40 4Q</t>
  </si>
  <si>
    <t>L: Brown, 11 run (no attempt), 0:00 4Q</t>
  </si>
  <si>
    <t>25:32</t>
  </si>
  <si>
    <t>20:42</t>
  </si>
  <si>
    <t>2023 Logan Chieftains Football Team Statistics (3-7)</t>
  </si>
  <si>
    <t>28G, 35G, 38NG, 37NG, 44NG</t>
  </si>
  <si>
    <t>4:06:54</t>
  </si>
  <si>
    <t>24:41</t>
  </si>
  <si>
    <t>3:45:14</t>
  </si>
  <si>
    <t>22:31</t>
  </si>
  <si>
    <t>2023 Logan Chieftains Football Individual Statistics (3-7)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</si>
</sst>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409]h:mm:ss\ AM/PM"/>
    <numFmt numFmtId="180" formatCode="[$-409]dddd\,\ mmmm\ dd\,\ yyyy"/>
    <numFmt numFmtId="181" formatCode="h:mm;@"/>
  </numFmts>
  <fonts count="47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3" width="5.7109375" style="1" bestFit="1" customWidth="1"/>
    <col min="4" max="4" width="6.140625" style="1" customWidth="1"/>
    <col min="5" max="9" width="5.7109375" style="1" bestFit="1" customWidth="1"/>
    <col min="10" max="10" width="5.421875" style="1" customWidth="1"/>
    <col min="11" max="11" width="5.7109375" style="1" bestFit="1" customWidth="1"/>
    <col min="12" max="12" width="0.42578125" style="1" customWidth="1"/>
    <col min="13" max="13" width="10.8515625" style="1" bestFit="1" customWidth="1"/>
    <col min="14" max="14" width="6.421875" style="1" customWidth="1"/>
  </cols>
  <sheetData>
    <row r="1" spans="1:14" s="2" customFormat="1" ht="18" thickBot="1">
      <c r="A1" s="2" t="s">
        <v>274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10</v>
      </c>
      <c r="N1" s="4" t="s">
        <v>0</v>
      </c>
    </row>
    <row r="2" spans="1:14" s="42" customFormat="1" ht="10.5" thickTop="1">
      <c r="A2" s="39" t="s">
        <v>82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98</v>
      </c>
      <c r="G2" s="40" t="s">
        <v>99</v>
      </c>
      <c r="H2" s="40" t="s">
        <v>6</v>
      </c>
      <c r="I2" s="40" t="s">
        <v>7</v>
      </c>
      <c r="J2" s="40" t="s">
        <v>90</v>
      </c>
      <c r="K2" s="40"/>
      <c r="L2" s="40"/>
      <c r="M2" s="40" t="s">
        <v>8</v>
      </c>
      <c r="N2" s="40" t="s">
        <v>9</v>
      </c>
    </row>
    <row r="3" spans="1:14" s="7" customFormat="1" ht="12.75">
      <c r="A3" s="7" t="s">
        <v>10</v>
      </c>
      <c r="B3" s="8">
        <v>33</v>
      </c>
      <c r="C3" s="8">
        <v>41</v>
      </c>
      <c r="D3" s="8">
        <v>35</v>
      </c>
      <c r="E3" s="8">
        <v>47</v>
      </c>
      <c r="F3" s="8">
        <v>0</v>
      </c>
      <c r="G3" s="8">
        <v>0</v>
      </c>
      <c r="H3" s="8">
        <f>SUM(B3:C3)</f>
        <v>74</v>
      </c>
      <c r="I3" s="8">
        <f>SUM(D3:E3)</f>
        <v>82</v>
      </c>
      <c r="J3" s="8">
        <f>SUM(F3:G3)</f>
        <v>0</v>
      </c>
      <c r="K3" s="8"/>
      <c r="L3" s="8"/>
      <c r="M3" s="8">
        <f>SUM(B3:K3)-H3-I3-J3</f>
        <v>156</v>
      </c>
      <c r="N3" s="9">
        <f>SUM(M3)/(M1)</f>
        <v>15.6</v>
      </c>
    </row>
    <row r="4" spans="1:14" s="7" customFormat="1" ht="13.5" thickBot="1">
      <c r="A4" s="7" t="s">
        <v>11</v>
      </c>
      <c r="B4" s="8">
        <v>35</v>
      </c>
      <c r="C4" s="1">
        <v>40</v>
      </c>
      <c r="D4" s="8">
        <v>33</v>
      </c>
      <c r="E4" s="8">
        <v>93</v>
      </c>
      <c r="F4" s="8">
        <v>0</v>
      </c>
      <c r="G4" s="8">
        <v>0</v>
      </c>
      <c r="H4" s="8">
        <f>SUM(B4:C4)</f>
        <v>75</v>
      </c>
      <c r="I4" s="8">
        <f>SUM(D4:E4)</f>
        <v>126</v>
      </c>
      <c r="J4" s="8">
        <f>SUM(F4:G4)</f>
        <v>0</v>
      </c>
      <c r="K4" s="8"/>
      <c r="L4" s="8"/>
      <c r="M4" s="8">
        <f>SUM(B4:K4)-H4-I4-J4</f>
        <v>201</v>
      </c>
      <c r="N4" s="9">
        <f>SUM(M4)/(M1)</f>
        <v>20.1</v>
      </c>
    </row>
    <row r="5" spans="1:14" s="42" customFormat="1" ht="10.5" thickTop="1">
      <c r="A5" s="39" t="s">
        <v>83</v>
      </c>
      <c r="B5" s="40" t="s">
        <v>108</v>
      </c>
      <c r="C5" s="40" t="s">
        <v>92</v>
      </c>
      <c r="D5" s="40" t="s">
        <v>114</v>
      </c>
      <c r="E5" s="40" t="s">
        <v>111</v>
      </c>
      <c r="F5" s="40" t="s">
        <v>119</v>
      </c>
      <c r="G5" s="40" t="s">
        <v>115</v>
      </c>
      <c r="H5" s="40" t="s">
        <v>144</v>
      </c>
      <c r="I5" s="40" t="s">
        <v>145</v>
      </c>
      <c r="J5" s="40" t="s">
        <v>116</v>
      </c>
      <c r="K5" s="40" t="s">
        <v>117</v>
      </c>
      <c r="L5" s="40"/>
      <c r="M5" s="40" t="s">
        <v>8</v>
      </c>
      <c r="N5" s="40" t="s">
        <v>9</v>
      </c>
    </row>
    <row r="6" spans="1:14" s="7" customFormat="1" ht="12.75">
      <c r="A6" s="7" t="s">
        <v>12</v>
      </c>
      <c r="B6" s="8">
        <f aca="true" t="shared" si="0" ref="B6:K6">SUM(B7:B9)</f>
        <v>8</v>
      </c>
      <c r="C6" s="8">
        <f t="shared" si="0"/>
        <v>12</v>
      </c>
      <c r="D6" s="8">
        <f t="shared" si="0"/>
        <v>9</v>
      </c>
      <c r="E6" s="8">
        <f t="shared" si="0"/>
        <v>6</v>
      </c>
      <c r="F6" s="8">
        <f t="shared" si="0"/>
        <v>15</v>
      </c>
      <c r="G6" s="8">
        <f t="shared" si="0"/>
        <v>17</v>
      </c>
      <c r="H6" s="8">
        <f t="shared" si="0"/>
        <v>9</v>
      </c>
      <c r="I6" s="8">
        <f t="shared" si="0"/>
        <v>15</v>
      </c>
      <c r="J6" s="8">
        <f t="shared" si="0"/>
        <v>13</v>
      </c>
      <c r="K6" s="8">
        <f t="shared" si="0"/>
        <v>17</v>
      </c>
      <c r="L6" s="8"/>
      <c r="M6" s="8">
        <f aca="true" t="shared" si="1" ref="M6:M11">SUM(B6:L6)</f>
        <v>121</v>
      </c>
      <c r="N6" s="9">
        <f>SUM(M6)/(M1)</f>
        <v>12.1</v>
      </c>
    </row>
    <row r="7" spans="1:14" s="7" customFormat="1" ht="12.75">
      <c r="A7" s="7" t="s">
        <v>13</v>
      </c>
      <c r="B7" s="8">
        <v>5</v>
      </c>
      <c r="C7" s="8">
        <v>5</v>
      </c>
      <c r="D7" s="8">
        <v>5</v>
      </c>
      <c r="E7" s="8">
        <v>3</v>
      </c>
      <c r="F7" s="8">
        <v>9</v>
      </c>
      <c r="G7" s="8">
        <v>12</v>
      </c>
      <c r="H7" s="8">
        <v>8</v>
      </c>
      <c r="I7" s="8">
        <v>14</v>
      </c>
      <c r="J7" s="8">
        <v>9</v>
      </c>
      <c r="K7" s="8">
        <v>15</v>
      </c>
      <c r="L7" s="1"/>
      <c r="M7" s="8">
        <f t="shared" si="1"/>
        <v>85</v>
      </c>
      <c r="N7" s="9">
        <f>SUM(M7)/(M1)</f>
        <v>8.5</v>
      </c>
    </row>
    <row r="8" spans="1:14" s="7" customFormat="1" ht="12.75">
      <c r="A8" s="7" t="s">
        <v>14</v>
      </c>
      <c r="B8" s="8">
        <v>3</v>
      </c>
      <c r="C8" s="8">
        <v>5</v>
      </c>
      <c r="D8" s="8">
        <v>4</v>
      </c>
      <c r="E8" s="8">
        <v>3</v>
      </c>
      <c r="F8" s="8">
        <v>4</v>
      </c>
      <c r="G8" s="8">
        <v>5</v>
      </c>
      <c r="H8" s="8">
        <v>0</v>
      </c>
      <c r="I8" s="8">
        <v>1</v>
      </c>
      <c r="J8" s="8">
        <v>2</v>
      </c>
      <c r="K8" s="8">
        <v>1</v>
      </c>
      <c r="L8" s="8"/>
      <c r="M8" s="8">
        <f t="shared" si="1"/>
        <v>28</v>
      </c>
      <c r="N8" s="9">
        <f>SUM(M8)/(M1)</f>
        <v>2.8</v>
      </c>
    </row>
    <row r="9" spans="1:14" s="7" customFormat="1" ht="12.75">
      <c r="A9" s="7" t="s">
        <v>15</v>
      </c>
      <c r="B9" s="8">
        <v>0</v>
      </c>
      <c r="C9" s="8">
        <v>2</v>
      </c>
      <c r="D9" s="8">
        <v>0</v>
      </c>
      <c r="E9" s="8">
        <v>0</v>
      </c>
      <c r="F9" s="8">
        <v>2</v>
      </c>
      <c r="G9" s="8">
        <v>0</v>
      </c>
      <c r="H9" s="8">
        <v>1</v>
      </c>
      <c r="I9" s="8">
        <v>0</v>
      </c>
      <c r="J9" s="8">
        <v>2</v>
      </c>
      <c r="K9" s="8">
        <v>1</v>
      </c>
      <c r="L9" s="8"/>
      <c r="M9" s="8">
        <f t="shared" si="1"/>
        <v>8</v>
      </c>
      <c r="N9" s="9">
        <f>SUM(M9)/(M1)</f>
        <v>0.8</v>
      </c>
    </row>
    <row r="10" spans="1:14" s="7" customFormat="1" ht="12.75">
      <c r="A10" s="7" t="s">
        <v>16</v>
      </c>
      <c r="B10" s="8">
        <v>10</v>
      </c>
      <c r="C10" s="8">
        <v>15</v>
      </c>
      <c r="D10" s="8">
        <v>14</v>
      </c>
      <c r="E10" s="8">
        <v>7</v>
      </c>
      <c r="F10" s="8">
        <v>10</v>
      </c>
      <c r="G10" s="8">
        <v>10</v>
      </c>
      <c r="H10" s="8">
        <v>11</v>
      </c>
      <c r="I10" s="8">
        <v>11</v>
      </c>
      <c r="J10" s="8">
        <v>12</v>
      </c>
      <c r="K10" s="8">
        <v>9</v>
      </c>
      <c r="L10" s="8"/>
      <c r="M10" s="8">
        <f t="shared" si="1"/>
        <v>109</v>
      </c>
      <c r="N10" s="9">
        <f>SUM(M10)/(M1)</f>
        <v>10.9</v>
      </c>
    </row>
    <row r="11" spans="1:14" s="7" customFormat="1" ht="12.75">
      <c r="A11" s="7" t="s">
        <v>17</v>
      </c>
      <c r="B11" s="8">
        <v>2</v>
      </c>
      <c r="C11" s="8">
        <v>6</v>
      </c>
      <c r="D11" s="8">
        <v>3</v>
      </c>
      <c r="E11" s="8">
        <v>2</v>
      </c>
      <c r="F11" s="8">
        <v>4</v>
      </c>
      <c r="G11" s="8">
        <v>2</v>
      </c>
      <c r="H11" s="8">
        <v>4</v>
      </c>
      <c r="I11" s="8">
        <v>3</v>
      </c>
      <c r="J11" s="8">
        <v>5</v>
      </c>
      <c r="K11" s="8">
        <v>5</v>
      </c>
      <c r="L11" s="8"/>
      <c r="M11" s="8">
        <f t="shared" si="1"/>
        <v>36</v>
      </c>
      <c r="N11" s="9">
        <f>SUM(M11)/(M1)</f>
        <v>3.6</v>
      </c>
    </row>
    <row r="12" spans="1:14" s="7" customFormat="1" ht="12.75">
      <c r="A12" s="7" t="s">
        <v>18</v>
      </c>
      <c r="B12" s="10">
        <f aca="true" t="shared" si="2" ref="B12:N12">SUM(B11)/(B10)</f>
        <v>0.2</v>
      </c>
      <c r="C12" s="10">
        <f t="shared" si="2"/>
        <v>0.4</v>
      </c>
      <c r="D12" s="10">
        <f t="shared" si="2"/>
        <v>0.21428571428571427</v>
      </c>
      <c r="E12" s="10">
        <f t="shared" si="2"/>
        <v>0.2857142857142857</v>
      </c>
      <c r="F12" s="10">
        <f t="shared" si="2"/>
        <v>0.4</v>
      </c>
      <c r="G12" s="10">
        <f t="shared" si="2"/>
        <v>0.2</v>
      </c>
      <c r="H12" s="10">
        <f t="shared" si="2"/>
        <v>0.36363636363636365</v>
      </c>
      <c r="I12" s="10">
        <f t="shared" si="2"/>
        <v>0.2727272727272727</v>
      </c>
      <c r="J12" s="10">
        <f t="shared" si="2"/>
        <v>0.4166666666666667</v>
      </c>
      <c r="K12" s="10">
        <f t="shared" si="2"/>
        <v>0.5555555555555556</v>
      </c>
      <c r="L12" s="10"/>
      <c r="M12" s="10">
        <f t="shared" si="2"/>
        <v>0.3302752293577982</v>
      </c>
      <c r="N12" s="10">
        <f t="shared" si="2"/>
        <v>0.3302752293577982</v>
      </c>
    </row>
    <row r="13" spans="1:14" s="7" customFormat="1" ht="12.75">
      <c r="A13" s="7" t="s">
        <v>19</v>
      </c>
      <c r="B13" s="8">
        <v>3</v>
      </c>
      <c r="C13" s="8">
        <v>2</v>
      </c>
      <c r="D13" s="8">
        <v>5</v>
      </c>
      <c r="E13" s="8">
        <v>1</v>
      </c>
      <c r="F13" s="8">
        <v>3</v>
      </c>
      <c r="G13" s="8">
        <v>7</v>
      </c>
      <c r="H13" s="8">
        <v>1</v>
      </c>
      <c r="I13" s="8">
        <v>5</v>
      </c>
      <c r="J13" s="8">
        <v>6</v>
      </c>
      <c r="K13" s="8">
        <v>2</v>
      </c>
      <c r="L13" s="8"/>
      <c r="M13" s="8">
        <f>SUM(B13:L13)</f>
        <v>35</v>
      </c>
      <c r="N13" s="9">
        <f>SUM(M13)/(M1)</f>
        <v>3.5</v>
      </c>
    </row>
    <row r="14" spans="1:14" s="7" customFormat="1" ht="12.75">
      <c r="A14" s="7" t="s">
        <v>20</v>
      </c>
      <c r="B14" s="8">
        <v>1</v>
      </c>
      <c r="C14" s="8">
        <v>2</v>
      </c>
      <c r="D14" s="8">
        <v>3</v>
      </c>
      <c r="E14" s="8">
        <v>0</v>
      </c>
      <c r="F14" s="8">
        <v>0</v>
      </c>
      <c r="G14" s="8">
        <v>6</v>
      </c>
      <c r="H14" s="8">
        <v>0</v>
      </c>
      <c r="I14" s="8">
        <v>4</v>
      </c>
      <c r="J14" s="8">
        <v>2</v>
      </c>
      <c r="K14" s="8">
        <v>0</v>
      </c>
      <c r="L14" s="8"/>
      <c r="M14" s="8">
        <f>SUM(B14:L14)</f>
        <v>18</v>
      </c>
      <c r="N14" s="9">
        <f>SUM(M14)/(M1)</f>
        <v>1.8</v>
      </c>
    </row>
    <row r="15" spans="1:14" s="7" customFormat="1" ht="12.75">
      <c r="A15" s="7" t="s">
        <v>21</v>
      </c>
      <c r="B15" s="10">
        <f>SUM(B14)/(B13)</f>
        <v>0.3333333333333333</v>
      </c>
      <c r="C15" s="10">
        <f>SUM(C14)/(C13)</f>
        <v>1</v>
      </c>
      <c r="D15" s="10">
        <f>SUM(D14)/(D13)</f>
        <v>0.6</v>
      </c>
      <c r="E15" s="10">
        <f aca="true" t="shared" si="3" ref="E15:K15">SUM(E14)/(E13)</f>
        <v>0</v>
      </c>
      <c r="F15" s="10">
        <f t="shared" si="3"/>
        <v>0</v>
      </c>
      <c r="G15" s="10">
        <f t="shared" si="3"/>
        <v>0.8571428571428571</v>
      </c>
      <c r="H15" s="10">
        <f t="shared" si="3"/>
        <v>0</v>
      </c>
      <c r="I15" s="10">
        <f t="shared" si="3"/>
        <v>0.8</v>
      </c>
      <c r="J15" s="10">
        <f t="shared" si="3"/>
        <v>0.3333333333333333</v>
      </c>
      <c r="K15" s="10">
        <f t="shared" si="3"/>
        <v>0</v>
      </c>
      <c r="L15" s="10"/>
      <c r="M15" s="10">
        <f>SUM(M14)/(M13)</f>
        <v>0.5142857142857142</v>
      </c>
      <c r="N15" s="10">
        <f>SUM(N14)/(N13)</f>
        <v>0.5142857142857143</v>
      </c>
    </row>
    <row r="16" spans="1:14" s="7" customFormat="1" ht="12.75">
      <c r="A16" s="7" t="s">
        <v>22</v>
      </c>
      <c r="B16" s="8">
        <v>44</v>
      </c>
      <c r="C16" s="8">
        <v>59</v>
      </c>
      <c r="D16" s="8">
        <v>55</v>
      </c>
      <c r="E16" s="8">
        <v>35</v>
      </c>
      <c r="F16" s="8">
        <v>51</v>
      </c>
      <c r="G16" s="8">
        <v>56</v>
      </c>
      <c r="H16" s="8">
        <v>50</v>
      </c>
      <c r="I16" s="8">
        <v>55</v>
      </c>
      <c r="J16" s="8">
        <v>62</v>
      </c>
      <c r="K16" s="8">
        <v>54</v>
      </c>
      <c r="L16" s="8"/>
      <c r="M16" s="8">
        <f aca="true" t="shared" si="4" ref="M16:M25">SUM(B16:L16)</f>
        <v>521</v>
      </c>
      <c r="N16" s="9">
        <f>SUM(M16)/(M1)</f>
        <v>52.1</v>
      </c>
    </row>
    <row r="17" spans="1:14" s="7" customFormat="1" ht="12.75">
      <c r="A17" s="7" t="s">
        <v>23</v>
      </c>
      <c r="B17" s="8">
        <v>29</v>
      </c>
      <c r="C17" s="8">
        <v>42</v>
      </c>
      <c r="D17" s="8">
        <v>37</v>
      </c>
      <c r="E17" s="8">
        <v>27</v>
      </c>
      <c r="F17" s="8">
        <v>37</v>
      </c>
      <c r="G17" s="8">
        <v>39</v>
      </c>
      <c r="H17" s="8">
        <v>48</v>
      </c>
      <c r="I17" s="8">
        <v>40</v>
      </c>
      <c r="J17" s="8">
        <v>45</v>
      </c>
      <c r="K17" s="8">
        <v>47</v>
      </c>
      <c r="L17" s="8"/>
      <c r="M17" s="8">
        <f t="shared" si="4"/>
        <v>391</v>
      </c>
      <c r="N17" s="9">
        <f>SUM(M17)/(M1)</f>
        <v>39.1</v>
      </c>
    </row>
    <row r="18" spans="1:14" s="7" customFormat="1" ht="12.75">
      <c r="A18" s="7" t="s">
        <v>24</v>
      </c>
      <c r="B18" s="8">
        <v>74</v>
      </c>
      <c r="C18" s="8">
        <v>135</v>
      </c>
      <c r="D18" s="8">
        <v>79</v>
      </c>
      <c r="E18" s="8">
        <v>149</v>
      </c>
      <c r="F18" s="8">
        <v>149</v>
      </c>
      <c r="G18" s="8">
        <v>193</v>
      </c>
      <c r="H18" s="8">
        <v>222</v>
      </c>
      <c r="I18" s="8">
        <v>241</v>
      </c>
      <c r="J18" s="8">
        <v>239</v>
      </c>
      <c r="K18" s="8">
        <v>291</v>
      </c>
      <c r="L18" s="8"/>
      <c r="M18" s="8">
        <f t="shared" si="4"/>
        <v>1772</v>
      </c>
      <c r="N18" s="9">
        <f>SUM(M18)/(M1)</f>
        <v>177.2</v>
      </c>
    </row>
    <row r="19" spans="1:14" s="7" customFormat="1" ht="12.75">
      <c r="A19" s="7" t="s">
        <v>25</v>
      </c>
      <c r="B19" s="8">
        <v>54</v>
      </c>
      <c r="C19" s="8">
        <v>116</v>
      </c>
      <c r="D19" s="8">
        <v>94</v>
      </c>
      <c r="E19" s="8">
        <v>61</v>
      </c>
      <c r="F19" s="8">
        <v>121</v>
      </c>
      <c r="G19" s="8">
        <v>120</v>
      </c>
      <c r="H19" s="8">
        <v>0</v>
      </c>
      <c r="I19" s="8">
        <v>42</v>
      </c>
      <c r="J19" s="8">
        <v>48</v>
      </c>
      <c r="K19" s="8">
        <v>15</v>
      </c>
      <c r="L19" s="8"/>
      <c r="M19" s="8">
        <f t="shared" si="4"/>
        <v>671</v>
      </c>
      <c r="N19" s="9">
        <f>SUM(M19)/(M1)</f>
        <v>67.1</v>
      </c>
    </row>
    <row r="20" spans="1:14" s="7" customFormat="1" ht="12.75">
      <c r="A20" s="7" t="s">
        <v>26</v>
      </c>
      <c r="B20" s="8">
        <v>128</v>
      </c>
      <c r="C20" s="8">
        <v>251</v>
      </c>
      <c r="D20" s="8">
        <f aca="true" t="shared" si="5" ref="D20:K20">SUM(D18)+(D19)</f>
        <v>173</v>
      </c>
      <c r="E20" s="8">
        <f t="shared" si="5"/>
        <v>210</v>
      </c>
      <c r="F20" s="8">
        <f t="shared" si="5"/>
        <v>270</v>
      </c>
      <c r="G20" s="8">
        <f t="shared" si="5"/>
        <v>313</v>
      </c>
      <c r="H20" s="8">
        <f t="shared" si="5"/>
        <v>222</v>
      </c>
      <c r="I20" s="8">
        <f t="shared" si="5"/>
        <v>283</v>
      </c>
      <c r="J20" s="8">
        <f t="shared" si="5"/>
        <v>287</v>
      </c>
      <c r="K20" s="8">
        <f t="shared" si="5"/>
        <v>306</v>
      </c>
      <c r="L20" s="8"/>
      <c r="M20" s="8">
        <f t="shared" si="4"/>
        <v>2443</v>
      </c>
      <c r="N20" s="9">
        <f>SUM(M20)/(M1)</f>
        <v>244.3</v>
      </c>
    </row>
    <row r="21" spans="1:14" s="7" customFormat="1" ht="12.75">
      <c r="A21" s="7" t="s">
        <v>27</v>
      </c>
      <c r="B21" s="8">
        <v>9</v>
      </c>
      <c r="C21" s="8">
        <v>8</v>
      </c>
      <c r="D21" s="8">
        <v>4</v>
      </c>
      <c r="E21" s="8">
        <v>4</v>
      </c>
      <c r="F21" s="8">
        <v>6</v>
      </c>
      <c r="G21" s="8">
        <v>11</v>
      </c>
      <c r="H21" s="8">
        <v>0</v>
      </c>
      <c r="I21" s="8">
        <v>4</v>
      </c>
      <c r="J21" s="8">
        <v>6</v>
      </c>
      <c r="K21" s="8">
        <v>1</v>
      </c>
      <c r="L21" s="8"/>
      <c r="M21" s="8">
        <f t="shared" si="4"/>
        <v>53</v>
      </c>
      <c r="N21" s="9">
        <f>SUM(M21)/(M1)</f>
        <v>5.3</v>
      </c>
    </row>
    <row r="22" spans="1:14" s="7" customFormat="1" ht="12.75">
      <c r="A22" s="7" t="s">
        <v>28</v>
      </c>
      <c r="B22" s="8">
        <v>15</v>
      </c>
      <c r="C22" s="8">
        <v>17</v>
      </c>
      <c r="D22" s="8">
        <v>18</v>
      </c>
      <c r="E22" s="8">
        <v>8</v>
      </c>
      <c r="F22" s="8">
        <v>14</v>
      </c>
      <c r="G22" s="8">
        <v>17</v>
      </c>
      <c r="H22" s="8">
        <v>2</v>
      </c>
      <c r="I22" s="8">
        <v>15</v>
      </c>
      <c r="J22" s="8">
        <v>17</v>
      </c>
      <c r="K22" s="8">
        <v>7</v>
      </c>
      <c r="L22" s="8"/>
      <c r="M22" s="8">
        <f t="shared" si="4"/>
        <v>130</v>
      </c>
      <c r="N22" s="9">
        <f>SUM(M22)/(M1)</f>
        <v>13</v>
      </c>
    </row>
    <row r="23" spans="1:14" s="7" customFormat="1" ht="12.75">
      <c r="A23" s="7" t="s">
        <v>29</v>
      </c>
      <c r="B23" s="8">
        <v>0</v>
      </c>
      <c r="C23" s="8">
        <v>1</v>
      </c>
      <c r="D23" s="8">
        <v>1</v>
      </c>
      <c r="E23" s="8">
        <v>0</v>
      </c>
      <c r="F23" s="8">
        <v>0</v>
      </c>
      <c r="G23" s="8">
        <v>1</v>
      </c>
      <c r="H23" s="8">
        <v>0</v>
      </c>
      <c r="I23" s="8">
        <v>3</v>
      </c>
      <c r="J23" s="8">
        <v>2</v>
      </c>
      <c r="K23" s="8">
        <v>0</v>
      </c>
      <c r="L23" s="8"/>
      <c r="M23" s="8">
        <f t="shared" si="4"/>
        <v>8</v>
      </c>
      <c r="N23" s="9">
        <f>SUM(M23)/(M1)</f>
        <v>0.8</v>
      </c>
    </row>
    <row r="24" spans="1:14" s="7" customFormat="1" ht="12.75">
      <c r="A24" s="7" t="s">
        <v>30</v>
      </c>
      <c r="B24" s="8">
        <v>5</v>
      </c>
      <c r="C24" s="8">
        <v>6</v>
      </c>
      <c r="D24" s="8">
        <v>4</v>
      </c>
      <c r="E24" s="8">
        <v>3</v>
      </c>
      <c r="F24" s="8">
        <v>2</v>
      </c>
      <c r="G24" s="8">
        <v>1</v>
      </c>
      <c r="H24" s="8">
        <v>3</v>
      </c>
      <c r="I24" s="8">
        <v>2</v>
      </c>
      <c r="J24" s="8">
        <v>1</v>
      </c>
      <c r="K24" s="8">
        <v>1</v>
      </c>
      <c r="L24" s="8"/>
      <c r="M24" s="8">
        <f t="shared" si="4"/>
        <v>28</v>
      </c>
      <c r="N24" s="9">
        <f>SUM(M24)/(M1)</f>
        <v>2.8</v>
      </c>
    </row>
    <row r="25" spans="1:14" s="7" customFormat="1" ht="12.75">
      <c r="A25" s="7" t="s">
        <v>31</v>
      </c>
      <c r="B25" s="8">
        <v>179</v>
      </c>
      <c r="C25" s="8">
        <v>149</v>
      </c>
      <c r="D25" s="8">
        <v>108</v>
      </c>
      <c r="E25" s="8">
        <v>95</v>
      </c>
      <c r="F25" s="8">
        <v>74</v>
      </c>
      <c r="G25" s="8">
        <v>37</v>
      </c>
      <c r="H25" s="8">
        <v>134</v>
      </c>
      <c r="I25" s="8">
        <v>82</v>
      </c>
      <c r="J25" s="8">
        <v>30</v>
      </c>
      <c r="K25" s="8">
        <v>29</v>
      </c>
      <c r="L25" s="8"/>
      <c r="M25" s="8">
        <f t="shared" si="4"/>
        <v>917</v>
      </c>
      <c r="N25" s="9">
        <f>SUM(M25)/(M1)</f>
        <v>91.7</v>
      </c>
    </row>
    <row r="26" spans="1:14" s="7" customFormat="1" ht="12.75">
      <c r="A26" s="7" t="s">
        <v>32</v>
      </c>
      <c r="B26" s="9">
        <f aca="true" t="shared" si="6" ref="B26:K26">SUM(B25/B24)</f>
        <v>35.8</v>
      </c>
      <c r="C26" s="9">
        <f t="shared" si="6"/>
        <v>24.833333333333332</v>
      </c>
      <c r="D26" s="9">
        <f t="shared" si="6"/>
        <v>27</v>
      </c>
      <c r="E26" s="9">
        <f t="shared" si="6"/>
        <v>31.666666666666668</v>
      </c>
      <c r="F26" s="9">
        <f t="shared" si="6"/>
        <v>37</v>
      </c>
      <c r="G26" s="9">
        <f t="shared" si="6"/>
        <v>37</v>
      </c>
      <c r="H26" s="9">
        <f t="shared" si="6"/>
        <v>44.666666666666664</v>
      </c>
      <c r="I26" s="9">
        <f t="shared" si="6"/>
        <v>41</v>
      </c>
      <c r="J26" s="9">
        <f t="shared" si="6"/>
        <v>30</v>
      </c>
      <c r="K26" s="9">
        <f t="shared" si="6"/>
        <v>29</v>
      </c>
      <c r="L26" s="9"/>
      <c r="M26" s="9"/>
      <c r="N26" s="9">
        <f>SUM(M25)/(M24)</f>
        <v>32.75</v>
      </c>
    </row>
    <row r="27" spans="1:14" s="7" customFormat="1" ht="12.75">
      <c r="A27" s="7" t="s">
        <v>33</v>
      </c>
      <c r="B27" s="8">
        <v>1</v>
      </c>
      <c r="C27" s="8">
        <v>1</v>
      </c>
      <c r="D27" s="8">
        <v>3</v>
      </c>
      <c r="E27" s="8">
        <v>3</v>
      </c>
      <c r="F27" s="8">
        <v>1</v>
      </c>
      <c r="G27" s="8">
        <v>2</v>
      </c>
      <c r="H27" s="8">
        <v>1</v>
      </c>
      <c r="I27" s="8">
        <v>3</v>
      </c>
      <c r="J27" s="8">
        <v>4</v>
      </c>
      <c r="K27" s="8">
        <v>1</v>
      </c>
      <c r="L27" s="8"/>
      <c r="M27" s="8">
        <f>SUM(B27:L27)</f>
        <v>20</v>
      </c>
      <c r="N27" s="9">
        <f>SUM(M27)/(M1)</f>
        <v>2</v>
      </c>
    </row>
    <row r="28" spans="1:14" s="7" customFormat="1" ht="12.75">
      <c r="A28" s="7" t="s">
        <v>34</v>
      </c>
      <c r="B28" s="8">
        <v>0</v>
      </c>
      <c r="C28" s="8">
        <v>1</v>
      </c>
      <c r="D28" s="8">
        <v>1</v>
      </c>
      <c r="E28" s="8">
        <v>3</v>
      </c>
      <c r="F28" s="8">
        <v>0</v>
      </c>
      <c r="G28" s="8">
        <v>2</v>
      </c>
      <c r="H28" s="8">
        <v>1</v>
      </c>
      <c r="I28" s="8">
        <v>2</v>
      </c>
      <c r="J28" s="8">
        <v>1</v>
      </c>
      <c r="K28" s="8">
        <v>0</v>
      </c>
      <c r="L28" s="8"/>
      <c r="M28" s="8">
        <f>SUM(B28:L28)</f>
        <v>11</v>
      </c>
      <c r="N28" s="9">
        <f>SUM(M28)/(M1)</f>
        <v>1.1</v>
      </c>
    </row>
    <row r="29" spans="1:14" s="7" customFormat="1" ht="12.75">
      <c r="A29" s="7" t="s">
        <v>35</v>
      </c>
      <c r="B29" s="8">
        <v>5</v>
      </c>
      <c r="C29" s="8">
        <v>4</v>
      </c>
      <c r="D29" s="8">
        <v>4</v>
      </c>
      <c r="E29" s="8">
        <v>4</v>
      </c>
      <c r="F29" s="8">
        <v>3</v>
      </c>
      <c r="G29" s="8">
        <v>3</v>
      </c>
      <c r="H29" s="8">
        <v>8</v>
      </c>
      <c r="I29" s="8">
        <v>3</v>
      </c>
      <c r="J29" s="8">
        <v>7</v>
      </c>
      <c r="K29" s="8">
        <v>5</v>
      </c>
      <c r="L29" s="8"/>
      <c r="M29" s="8">
        <f>SUM(B29:L29)</f>
        <v>46</v>
      </c>
      <c r="N29" s="9">
        <f>SUM(M29)/(M1)</f>
        <v>4.6</v>
      </c>
    </row>
    <row r="30" spans="1:14" s="7" customFormat="1" ht="12.75">
      <c r="A30" s="7" t="s">
        <v>36</v>
      </c>
      <c r="B30" s="8">
        <v>52</v>
      </c>
      <c r="C30" s="8">
        <v>40</v>
      </c>
      <c r="D30" s="8">
        <v>30</v>
      </c>
      <c r="E30" s="8">
        <v>16</v>
      </c>
      <c r="F30" s="8">
        <v>33</v>
      </c>
      <c r="G30" s="8">
        <v>25</v>
      </c>
      <c r="H30" s="8">
        <v>75</v>
      </c>
      <c r="I30" s="8">
        <v>15</v>
      </c>
      <c r="J30" s="8">
        <v>50</v>
      </c>
      <c r="K30" s="8">
        <v>60</v>
      </c>
      <c r="L30" s="8"/>
      <c r="M30" s="8">
        <f>SUM(B30:L30)</f>
        <v>396</v>
      </c>
      <c r="N30" s="9">
        <f>SUM(M30)/(M1)</f>
        <v>39.6</v>
      </c>
    </row>
    <row r="31" spans="1:14" s="57" customFormat="1" ht="13.5" thickBot="1">
      <c r="A31" s="57" t="s">
        <v>37</v>
      </c>
      <c r="B31" s="48" t="s">
        <v>129</v>
      </c>
      <c r="C31" s="48" t="s">
        <v>154</v>
      </c>
      <c r="D31" s="48" t="s">
        <v>176</v>
      </c>
      <c r="E31" s="48" t="s">
        <v>198</v>
      </c>
      <c r="F31" s="48" t="s">
        <v>201</v>
      </c>
      <c r="G31" s="48" t="s">
        <v>222</v>
      </c>
      <c r="H31" s="48" t="s">
        <v>260</v>
      </c>
      <c r="I31" s="48" t="s">
        <v>263</v>
      </c>
      <c r="J31" s="48" t="s">
        <v>248</v>
      </c>
      <c r="K31" s="48" t="s">
        <v>272</v>
      </c>
      <c r="L31" s="48"/>
      <c r="M31" s="48" t="s">
        <v>276</v>
      </c>
      <c r="N31" s="48" t="s">
        <v>277</v>
      </c>
    </row>
    <row r="32" spans="1:14" s="41" customFormat="1" ht="10.5" thickTop="1">
      <c r="A32" s="39" t="s">
        <v>84</v>
      </c>
      <c r="B32" s="40" t="s">
        <v>108</v>
      </c>
      <c r="C32" s="40" t="s">
        <v>92</v>
      </c>
      <c r="D32" s="40" t="s">
        <v>114</v>
      </c>
      <c r="E32" s="40" t="s">
        <v>111</v>
      </c>
      <c r="F32" s="40" t="s">
        <v>119</v>
      </c>
      <c r="G32" s="40" t="s">
        <v>115</v>
      </c>
      <c r="H32" s="40" t="s">
        <v>144</v>
      </c>
      <c r="I32" s="40" t="s">
        <v>145</v>
      </c>
      <c r="J32" s="40" t="s">
        <v>116</v>
      </c>
      <c r="K32" s="40" t="s">
        <v>117</v>
      </c>
      <c r="L32" s="40"/>
      <c r="M32" s="40" t="s">
        <v>8</v>
      </c>
      <c r="N32" s="40" t="s">
        <v>9</v>
      </c>
    </row>
    <row r="33" spans="1:14" s="7" customFormat="1" ht="12.75">
      <c r="A33" s="7" t="s">
        <v>12</v>
      </c>
      <c r="B33" s="8">
        <f aca="true" t="shared" si="7" ref="B33:K33">SUM(B34:B36)</f>
        <v>10</v>
      </c>
      <c r="C33" s="8">
        <f>SUM(C34:C36)</f>
        <v>8</v>
      </c>
      <c r="D33" s="8">
        <f>SUM(D34:D36)</f>
        <v>15</v>
      </c>
      <c r="E33" s="8">
        <f t="shared" si="7"/>
        <v>17</v>
      </c>
      <c r="F33" s="8">
        <f t="shared" si="7"/>
        <v>16</v>
      </c>
      <c r="G33" s="8">
        <f t="shared" si="7"/>
        <v>20</v>
      </c>
      <c r="H33" s="8">
        <f t="shared" si="7"/>
        <v>8</v>
      </c>
      <c r="I33" s="8">
        <f t="shared" si="7"/>
        <v>14</v>
      </c>
      <c r="J33" s="8">
        <f t="shared" si="7"/>
        <v>11</v>
      </c>
      <c r="K33" s="8">
        <f t="shared" si="7"/>
        <v>12</v>
      </c>
      <c r="L33" s="8"/>
      <c r="M33" s="8">
        <f aca="true" t="shared" si="8" ref="M33:M38">SUM(B33:L33)</f>
        <v>131</v>
      </c>
      <c r="N33" s="9">
        <f>SUM(M33)/(M1)</f>
        <v>13.1</v>
      </c>
    </row>
    <row r="34" spans="1:14" s="7" customFormat="1" ht="12.75">
      <c r="A34" s="7" t="s">
        <v>13</v>
      </c>
      <c r="B34" s="8">
        <v>8</v>
      </c>
      <c r="C34" s="8">
        <v>3</v>
      </c>
      <c r="D34" s="8">
        <v>7</v>
      </c>
      <c r="E34" s="8">
        <v>8</v>
      </c>
      <c r="F34" s="8">
        <v>9</v>
      </c>
      <c r="G34" s="8">
        <v>10</v>
      </c>
      <c r="H34" s="8">
        <v>6</v>
      </c>
      <c r="I34" s="8">
        <v>9</v>
      </c>
      <c r="J34" s="8">
        <v>10</v>
      </c>
      <c r="K34" s="8">
        <v>5</v>
      </c>
      <c r="L34" s="8"/>
      <c r="M34" s="8">
        <f t="shared" si="8"/>
        <v>75</v>
      </c>
      <c r="N34" s="9">
        <f>SUM(M34)/(M1)</f>
        <v>7.5</v>
      </c>
    </row>
    <row r="35" spans="1:14" s="7" customFormat="1" ht="12.75">
      <c r="A35" s="7" t="s">
        <v>14</v>
      </c>
      <c r="B35" s="8">
        <v>2</v>
      </c>
      <c r="C35" s="8">
        <v>5</v>
      </c>
      <c r="D35" s="8">
        <v>7</v>
      </c>
      <c r="E35" s="8">
        <v>9</v>
      </c>
      <c r="F35" s="8">
        <v>6</v>
      </c>
      <c r="G35" s="8">
        <v>10</v>
      </c>
      <c r="H35" s="8">
        <v>1</v>
      </c>
      <c r="I35" s="8">
        <v>5</v>
      </c>
      <c r="J35" s="8">
        <v>1</v>
      </c>
      <c r="K35" s="8">
        <v>5</v>
      </c>
      <c r="L35" s="8"/>
      <c r="M35" s="8">
        <f t="shared" si="8"/>
        <v>51</v>
      </c>
      <c r="N35" s="9">
        <f>SUM(M35)/(M1)</f>
        <v>5.1</v>
      </c>
    </row>
    <row r="36" spans="1:14" s="7" customFormat="1" ht="12.75">
      <c r="A36" s="7" t="s">
        <v>15</v>
      </c>
      <c r="B36" s="8">
        <v>0</v>
      </c>
      <c r="C36" s="8">
        <v>0</v>
      </c>
      <c r="D36" s="8">
        <v>1</v>
      </c>
      <c r="E36" s="8">
        <v>0</v>
      </c>
      <c r="F36" s="8">
        <v>1</v>
      </c>
      <c r="G36" s="8">
        <v>0</v>
      </c>
      <c r="H36" s="8">
        <v>1</v>
      </c>
      <c r="I36" s="8">
        <v>0</v>
      </c>
      <c r="J36" s="8">
        <v>0</v>
      </c>
      <c r="K36" s="8">
        <v>2</v>
      </c>
      <c r="L36" s="8"/>
      <c r="M36" s="8">
        <f t="shared" si="8"/>
        <v>5</v>
      </c>
      <c r="N36" s="9">
        <f>SUM(M36)/(M1)</f>
        <v>0.5</v>
      </c>
    </row>
    <row r="37" spans="1:14" s="7" customFormat="1" ht="12.75">
      <c r="A37" s="7" t="s">
        <v>16</v>
      </c>
      <c r="B37" s="8">
        <v>12</v>
      </c>
      <c r="C37" s="8">
        <v>11</v>
      </c>
      <c r="D37" s="8">
        <v>3</v>
      </c>
      <c r="E37" s="8">
        <v>12</v>
      </c>
      <c r="F37" s="8">
        <v>15</v>
      </c>
      <c r="G37" s="8">
        <v>11</v>
      </c>
      <c r="H37" s="8">
        <v>10</v>
      </c>
      <c r="I37" s="8">
        <v>11</v>
      </c>
      <c r="J37" s="8">
        <v>9</v>
      </c>
      <c r="K37" s="8">
        <v>9</v>
      </c>
      <c r="L37" s="8"/>
      <c r="M37" s="8">
        <f t="shared" si="8"/>
        <v>103</v>
      </c>
      <c r="N37" s="9">
        <f>SUM(M37)/(M1)</f>
        <v>10.3</v>
      </c>
    </row>
    <row r="38" spans="1:14" s="7" customFormat="1" ht="12.75">
      <c r="A38" s="7" t="s">
        <v>17</v>
      </c>
      <c r="B38" s="8">
        <v>5</v>
      </c>
      <c r="C38" s="8">
        <v>4</v>
      </c>
      <c r="D38" s="8">
        <v>0</v>
      </c>
      <c r="E38" s="8">
        <v>4</v>
      </c>
      <c r="F38" s="8">
        <v>6</v>
      </c>
      <c r="G38" s="8">
        <v>8</v>
      </c>
      <c r="H38" s="8">
        <v>3</v>
      </c>
      <c r="I38" s="8">
        <v>5</v>
      </c>
      <c r="J38" s="8">
        <v>4</v>
      </c>
      <c r="K38" s="8">
        <v>2</v>
      </c>
      <c r="L38" s="8"/>
      <c r="M38" s="8">
        <f t="shared" si="8"/>
        <v>41</v>
      </c>
      <c r="N38" s="9">
        <f>SUM(M38)/(M1)</f>
        <v>4.1</v>
      </c>
    </row>
    <row r="39" spans="1:14" s="7" customFormat="1" ht="12.75">
      <c r="A39" s="7" t="s">
        <v>18</v>
      </c>
      <c r="B39" s="10">
        <f aca="true" t="shared" si="9" ref="B39:N39">SUM(B38)/(B37)</f>
        <v>0.4166666666666667</v>
      </c>
      <c r="C39" s="10">
        <f t="shared" si="9"/>
        <v>0.36363636363636365</v>
      </c>
      <c r="D39" s="10">
        <f t="shared" si="9"/>
        <v>0</v>
      </c>
      <c r="E39" s="10">
        <f t="shared" si="9"/>
        <v>0.3333333333333333</v>
      </c>
      <c r="F39" s="10">
        <f t="shared" si="9"/>
        <v>0.4</v>
      </c>
      <c r="G39" s="10">
        <f t="shared" si="9"/>
        <v>0.7272727272727273</v>
      </c>
      <c r="H39" s="10">
        <f t="shared" si="9"/>
        <v>0.3</v>
      </c>
      <c r="I39" s="10">
        <f t="shared" si="9"/>
        <v>0.45454545454545453</v>
      </c>
      <c r="J39" s="10">
        <f t="shared" si="9"/>
        <v>0.4444444444444444</v>
      </c>
      <c r="K39" s="10">
        <f t="shared" si="9"/>
        <v>0.2222222222222222</v>
      </c>
      <c r="L39" s="10"/>
      <c r="M39" s="10">
        <f t="shared" si="9"/>
        <v>0.39805825242718446</v>
      </c>
      <c r="N39" s="10">
        <f t="shared" si="9"/>
        <v>0.3980582524271844</v>
      </c>
    </row>
    <row r="40" spans="1:14" s="7" customFormat="1" ht="12.75">
      <c r="A40" s="7" t="s">
        <v>19</v>
      </c>
      <c r="B40" s="8">
        <v>1</v>
      </c>
      <c r="C40" s="8">
        <v>0</v>
      </c>
      <c r="D40" s="8">
        <v>1</v>
      </c>
      <c r="E40" s="8">
        <v>5</v>
      </c>
      <c r="F40" s="8">
        <v>3</v>
      </c>
      <c r="G40" s="8">
        <v>1</v>
      </c>
      <c r="H40" s="8">
        <v>2</v>
      </c>
      <c r="I40" s="8">
        <v>0</v>
      </c>
      <c r="J40" s="8">
        <v>0</v>
      </c>
      <c r="K40" s="8">
        <v>4</v>
      </c>
      <c r="L40" s="8"/>
      <c r="M40" s="8">
        <f>SUM(B40:L40)</f>
        <v>17</v>
      </c>
      <c r="N40" s="9">
        <f>SUM(M40)/(M1)</f>
        <v>1.7</v>
      </c>
    </row>
    <row r="41" spans="1:14" s="7" customFormat="1" ht="12.75">
      <c r="A41" s="7" t="s">
        <v>20</v>
      </c>
      <c r="B41" s="8">
        <v>0</v>
      </c>
      <c r="C41" s="8">
        <v>0</v>
      </c>
      <c r="D41" s="8">
        <v>1</v>
      </c>
      <c r="E41" s="8">
        <v>1</v>
      </c>
      <c r="F41" s="8">
        <v>3</v>
      </c>
      <c r="G41" s="8">
        <v>1</v>
      </c>
      <c r="H41" s="8">
        <v>0</v>
      </c>
      <c r="I41" s="8">
        <v>0</v>
      </c>
      <c r="J41" s="8">
        <v>0</v>
      </c>
      <c r="K41" s="8">
        <v>1</v>
      </c>
      <c r="L41" s="8"/>
      <c r="M41" s="8">
        <f>SUM(B41:L41)</f>
        <v>7</v>
      </c>
      <c r="N41" s="9">
        <f>SUM(M41)/(M1)</f>
        <v>0.7</v>
      </c>
    </row>
    <row r="42" spans="1:14" s="7" customFormat="1" ht="12.75">
      <c r="A42" s="7" t="s">
        <v>21</v>
      </c>
      <c r="B42" s="10">
        <f aca="true" t="shared" si="10" ref="B42:N42">SUM(B41)/(B40)</f>
        <v>0</v>
      </c>
      <c r="C42" s="10" t="e">
        <f t="shared" si="10"/>
        <v>#DIV/0!</v>
      </c>
      <c r="D42" s="10">
        <f t="shared" si="10"/>
        <v>1</v>
      </c>
      <c r="E42" s="10">
        <f t="shared" si="10"/>
        <v>0.2</v>
      </c>
      <c r="F42" s="10">
        <f t="shared" si="10"/>
        <v>1</v>
      </c>
      <c r="G42" s="10">
        <f t="shared" si="10"/>
        <v>1</v>
      </c>
      <c r="H42" s="10">
        <f t="shared" si="10"/>
        <v>0</v>
      </c>
      <c r="I42" s="10" t="e">
        <f t="shared" si="10"/>
        <v>#DIV/0!</v>
      </c>
      <c r="J42" s="10" t="e">
        <f t="shared" si="10"/>
        <v>#DIV/0!</v>
      </c>
      <c r="K42" s="10">
        <f t="shared" si="10"/>
        <v>0.25</v>
      </c>
      <c r="L42" s="10"/>
      <c r="M42" s="10">
        <f t="shared" si="10"/>
        <v>0.4117647058823529</v>
      </c>
      <c r="N42" s="10">
        <f t="shared" si="10"/>
        <v>0.4117647058823529</v>
      </c>
    </row>
    <row r="43" spans="1:14" s="7" customFormat="1" ht="12.75">
      <c r="A43" s="7" t="s">
        <v>22</v>
      </c>
      <c r="B43" s="8">
        <v>43</v>
      </c>
      <c r="C43" s="8">
        <v>39</v>
      </c>
      <c r="D43" s="8">
        <v>40</v>
      </c>
      <c r="E43" s="8">
        <v>66</v>
      </c>
      <c r="F43" s="8">
        <v>58</v>
      </c>
      <c r="G43" s="8">
        <v>56</v>
      </c>
      <c r="H43" s="8">
        <v>49</v>
      </c>
      <c r="I43" s="8">
        <v>51</v>
      </c>
      <c r="J43" s="8">
        <v>42</v>
      </c>
      <c r="K43" s="8">
        <v>51</v>
      </c>
      <c r="L43" s="8"/>
      <c r="M43" s="8">
        <f aca="true" t="shared" si="11" ref="M43:M52">SUM(B43:L43)</f>
        <v>495</v>
      </c>
      <c r="N43" s="9">
        <f>SUM(M43)/(M1)</f>
        <v>49.5</v>
      </c>
    </row>
    <row r="44" spans="1:14" s="7" customFormat="1" ht="12.75">
      <c r="A44" s="7" t="s">
        <v>23</v>
      </c>
      <c r="B44" s="8">
        <v>34</v>
      </c>
      <c r="C44" s="8">
        <v>21</v>
      </c>
      <c r="D44" s="8">
        <v>24</v>
      </c>
      <c r="E44" s="8">
        <v>40</v>
      </c>
      <c r="F44" s="8">
        <v>32</v>
      </c>
      <c r="G44" s="8">
        <v>20</v>
      </c>
      <c r="H44" s="8">
        <v>36</v>
      </c>
      <c r="I44" s="8">
        <v>29</v>
      </c>
      <c r="J44" s="8">
        <v>36</v>
      </c>
      <c r="K44" s="8">
        <v>30</v>
      </c>
      <c r="L44" s="8"/>
      <c r="M44" s="8">
        <f t="shared" si="11"/>
        <v>302</v>
      </c>
      <c r="N44" s="9">
        <f>SUM(M44)/(M1)</f>
        <v>30.2</v>
      </c>
    </row>
    <row r="45" spans="1:14" s="7" customFormat="1" ht="12.75">
      <c r="A45" s="7" t="s">
        <v>24</v>
      </c>
      <c r="B45" s="8">
        <v>133</v>
      </c>
      <c r="C45" s="8">
        <v>46</v>
      </c>
      <c r="D45" s="8">
        <v>158</v>
      </c>
      <c r="E45" s="8">
        <v>126</v>
      </c>
      <c r="F45" s="8">
        <v>130</v>
      </c>
      <c r="G45" s="8">
        <v>170</v>
      </c>
      <c r="H45" s="8">
        <v>130</v>
      </c>
      <c r="I45" s="8">
        <v>103</v>
      </c>
      <c r="J45" s="8">
        <v>176</v>
      </c>
      <c r="K45" s="8">
        <v>74</v>
      </c>
      <c r="L45" s="8"/>
      <c r="M45" s="8">
        <f t="shared" si="11"/>
        <v>1246</v>
      </c>
      <c r="N45" s="9">
        <f>SUM(M45)/(M1)</f>
        <v>124.6</v>
      </c>
    </row>
    <row r="46" spans="1:14" s="7" customFormat="1" ht="12.75">
      <c r="A46" s="7" t="s">
        <v>25</v>
      </c>
      <c r="B46" s="8">
        <v>44</v>
      </c>
      <c r="C46" s="8">
        <v>158</v>
      </c>
      <c r="D46" s="8">
        <v>170</v>
      </c>
      <c r="E46" s="8">
        <v>219</v>
      </c>
      <c r="F46" s="8">
        <v>146</v>
      </c>
      <c r="G46" s="8">
        <v>190</v>
      </c>
      <c r="H46" s="8">
        <v>18</v>
      </c>
      <c r="I46" s="8">
        <v>112</v>
      </c>
      <c r="J46" s="8">
        <v>86</v>
      </c>
      <c r="K46" s="8">
        <v>87</v>
      </c>
      <c r="L46" s="8"/>
      <c r="M46" s="8">
        <f t="shared" si="11"/>
        <v>1230</v>
      </c>
      <c r="N46" s="9">
        <f>SUM(M46)/(M1)</f>
        <v>123</v>
      </c>
    </row>
    <row r="47" spans="1:14" s="7" customFormat="1" ht="12.75">
      <c r="A47" s="7" t="s">
        <v>26</v>
      </c>
      <c r="B47" s="8">
        <f>SUM(B45)+(B46)</f>
        <v>177</v>
      </c>
      <c r="C47" s="8">
        <v>204</v>
      </c>
      <c r="D47" s="8">
        <f aca="true" t="shared" si="12" ref="D47:K47">SUM(D45)+(D46)</f>
        <v>328</v>
      </c>
      <c r="E47" s="8">
        <f t="shared" si="12"/>
        <v>345</v>
      </c>
      <c r="F47" s="8">
        <f t="shared" si="12"/>
        <v>276</v>
      </c>
      <c r="G47" s="8">
        <f t="shared" si="12"/>
        <v>360</v>
      </c>
      <c r="H47" s="8">
        <f t="shared" si="12"/>
        <v>148</v>
      </c>
      <c r="I47" s="8">
        <f t="shared" si="12"/>
        <v>215</v>
      </c>
      <c r="J47" s="8">
        <f t="shared" si="12"/>
        <v>262</v>
      </c>
      <c r="K47" s="8">
        <f t="shared" si="12"/>
        <v>161</v>
      </c>
      <c r="L47" s="8"/>
      <c r="M47" s="8">
        <f t="shared" si="11"/>
        <v>2476</v>
      </c>
      <c r="N47" s="9">
        <f>SUM(M47)/(M1)</f>
        <v>247.6</v>
      </c>
    </row>
    <row r="48" spans="1:14" s="7" customFormat="1" ht="12.75">
      <c r="A48" s="7" t="s">
        <v>27</v>
      </c>
      <c r="B48" s="8">
        <v>3</v>
      </c>
      <c r="C48" s="8">
        <v>9</v>
      </c>
      <c r="D48" s="8">
        <v>10</v>
      </c>
      <c r="E48" s="8">
        <v>17</v>
      </c>
      <c r="F48" s="8">
        <v>13</v>
      </c>
      <c r="G48" s="8">
        <v>23</v>
      </c>
      <c r="H48" s="8">
        <v>3</v>
      </c>
      <c r="I48" s="8">
        <v>11</v>
      </c>
      <c r="J48" s="8">
        <v>4</v>
      </c>
      <c r="K48" s="8">
        <v>10</v>
      </c>
      <c r="L48" s="8"/>
      <c r="M48" s="8">
        <f t="shared" si="11"/>
        <v>103</v>
      </c>
      <c r="N48" s="9">
        <f>SUM(M48)/(M1)</f>
        <v>10.3</v>
      </c>
    </row>
    <row r="49" spans="1:14" s="7" customFormat="1" ht="12.75">
      <c r="A49" s="7" t="s">
        <v>28</v>
      </c>
      <c r="B49" s="8">
        <v>9</v>
      </c>
      <c r="C49" s="8">
        <v>18</v>
      </c>
      <c r="D49" s="8">
        <v>16</v>
      </c>
      <c r="E49" s="8">
        <v>26</v>
      </c>
      <c r="F49" s="8">
        <v>26</v>
      </c>
      <c r="G49" s="8">
        <v>27</v>
      </c>
      <c r="H49" s="8">
        <v>13</v>
      </c>
      <c r="I49" s="8">
        <v>22</v>
      </c>
      <c r="J49" s="8">
        <v>6</v>
      </c>
      <c r="K49" s="8">
        <v>21</v>
      </c>
      <c r="L49" s="8"/>
      <c r="M49" s="8">
        <f t="shared" si="11"/>
        <v>184</v>
      </c>
      <c r="N49" s="9">
        <f>SUM(M49)/(M1)</f>
        <v>18.4</v>
      </c>
    </row>
    <row r="50" spans="1:14" s="7" customFormat="1" ht="12.75">
      <c r="A50" s="7" t="s">
        <v>29</v>
      </c>
      <c r="B50" s="8">
        <v>0</v>
      </c>
      <c r="C50" s="8">
        <v>0</v>
      </c>
      <c r="D50" s="8">
        <v>0</v>
      </c>
      <c r="E50" s="8">
        <v>1</v>
      </c>
      <c r="F50" s="8">
        <v>1</v>
      </c>
      <c r="G50" s="8">
        <v>1</v>
      </c>
      <c r="H50" s="8">
        <v>2</v>
      </c>
      <c r="I50" s="8">
        <v>2</v>
      </c>
      <c r="J50" s="8">
        <v>0</v>
      </c>
      <c r="K50" s="8">
        <v>2</v>
      </c>
      <c r="L50" s="8"/>
      <c r="M50" s="8">
        <f t="shared" si="11"/>
        <v>9</v>
      </c>
      <c r="N50" s="9">
        <f>SUM(M50)/(M1)</f>
        <v>0.9</v>
      </c>
    </row>
    <row r="51" spans="1:14" s="7" customFormat="1" ht="12.75">
      <c r="A51" s="7" t="s">
        <v>30</v>
      </c>
      <c r="B51" s="8">
        <v>4</v>
      </c>
      <c r="C51" s="8">
        <v>6</v>
      </c>
      <c r="D51" s="8">
        <v>2</v>
      </c>
      <c r="E51" s="8">
        <v>2</v>
      </c>
      <c r="F51" s="8">
        <v>3</v>
      </c>
      <c r="G51" s="8">
        <v>1</v>
      </c>
      <c r="H51" s="8">
        <v>4</v>
      </c>
      <c r="I51" s="8">
        <v>4</v>
      </c>
      <c r="J51" s="8">
        <v>4</v>
      </c>
      <c r="K51" s="8">
        <v>2</v>
      </c>
      <c r="L51" s="8"/>
      <c r="M51" s="8">
        <f t="shared" si="11"/>
        <v>32</v>
      </c>
      <c r="N51" s="9">
        <f>SUM(M51)/(M1)</f>
        <v>3.2</v>
      </c>
    </row>
    <row r="52" spans="1:14" s="7" customFormat="1" ht="12.75">
      <c r="A52" s="7" t="s">
        <v>31</v>
      </c>
      <c r="B52" s="8">
        <v>163</v>
      </c>
      <c r="C52" s="8">
        <v>263</v>
      </c>
      <c r="D52" s="8">
        <v>70</v>
      </c>
      <c r="E52" s="8">
        <v>71</v>
      </c>
      <c r="F52" s="8">
        <v>75</v>
      </c>
      <c r="G52" s="8">
        <v>27</v>
      </c>
      <c r="H52" s="8">
        <v>142</v>
      </c>
      <c r="I52" s="8">
        <v>99</v>
      </c>
      <c r="J52" s="8">
        <v>165</v>
      </c>
      <c r="K52" s="8">
        <v>76</v>
      </c>
      <c r="L52" s="8"/>
      <c r="M52" s="8">
        <f t="shared" si="11"/>
        <v>1151</v>
      </c>
      <c r="N52" s="9">
        <f>SUM(M52)/(M1)</f>
        <v>115.1</v>
      </c>
    </row>
    <row r="53" spans="1:14" s="7" customFormat="1" ht="12.75">
      <c r="A53" s="7" t="s">
        <v>32</v>
      </c>
      <c r="B53" s="9">
        <f aca="true" t="shared" si="13" ref="B53:K53">SUM(B52/B51)</f>
        <v>40.75</v>
      </c>
      <c r="C53" s="9">
        <f t="shared" si="13"/>
        <v>43.833333333333336</v>
      </c>
      <c r="D53" s="9">
        <f t="shared" si="13"/>
        <v>35</v>
      </c>
      <c r="E53" s="9">
        <f t="shared" si="13"/>
        <v>35.5</v>
      </c>
      <c r="F53" s="9">
        <f t="shared" si="13"/>
        <v>25</v>
      </c>
      <c r="G53" s="9">
        <f t="shared" si="13"/>
        <v>27</v>
      </c>
      <c r="H53" s="9">
        <f t="shared" si="13"/>
        <v>35.5</v>
      </c>
      <c r="I53" s="9">
        <f t="shared" si="13"/>
        <v>24.75</v>
      </c>
      <c r="J53" s="9">
        <f t="shared" si="13"/>
        <v>41.25</v>
      </c>
      <c r="K53" s="9">
        <f t="shared" si="13"/>
        <v>38</v>
      </c>
      <c r="L53" s="9"/>
      <c r="M53" s="8"/>
      <c r="N53" s="9">
        <f>SUM(M52/M51)</f>
        <v>35.96875</v>
      </c>
    </row>
    <row r="54" spans="1:14" s="7" customFormat="1" ht="12.75">
      <c r="A54" s="7" t="s">
        <v>33</v>
      </c>
      <c r="B54" s="8">
        <v>1</v>
      </c>
      <c r="C54" s="8">
        <v>0</v>
      </c>
      <c r="D54" s="8">
        <v>2</v>
      </c>
      <c r="E54" s="8">
        <v>6</v>
      </c>
      <c r="F54" s="8">
        <v>1</v>
      </c>
      <c r="G54" s="8">
        <v>2</v>
      </c>
      <c r="H54" s="8">
        <v>0</v>
      </c>
      <c r="I54" s="8">
        <v>3</v>
      </c>
      <c r="J54" s="8">
        <v>2</v>
      </c>
      <c r="K54" s="8">
        <v>7</v>
      </c>
      <c r="L54" s="8"/>
      <c r="M54" s="8">
        <f>SUM(B54:L54)</f>
        <v>24</v>
      </c>
      <c r="N54" s="9">
        <f>SUM(M54)/(M1)</f>
        <v>2.4</v>
      </c>
    </row>
    <row r="55" spans="1:14" s="7" customFormat="1" ht="12.75">
      <c r="A55" s="7" t="s">
        <v>34</v>
      </c>
      <c r="B55" s="8">
        <v>0</v>
      </c>
      <c r="C55" s="8">
        <v>0</v>
      </c>
      <c r="D55" s="8">
        <v>2</v>
      </c>
      <c r="E55" s="8">
        <v>1</v>
      </c>
      <c r="F55" s="8">
        <v>0</v>
      </c>
      <c r="G55" s="8">
        <v>1</v>
      </c>
      <c r="H55" s="8">
        <v>0</v>
      </c>
      <c r="I55" s="8">
        <v>0</v>
      </c>
      <c r="J55" s="8">
        <v>2</v>
      </c>
      <c r="K55" s="8">
        <v>2</v>
      </c>
      <c r="L55" s="8"/>
      <c r="M55" s="8">
        <f>SUM(B55:L55)</f>
        <v>8</v>
      </c>
      <c r="N55" s="9">
        <f>SUM(M55)/(M1)</f>
        <v>0.8</v>
      </c>
    </row>
    <row r="56" spans="1:14" s="7" customFormat="1" ht="12.75">
      <c r="A56" s="7" t="s">
        <v>35</v>
      </c>
      <c r="B56" s="8">
        <v>6</v>
      </c>
      <c r="C56" s="8">
        <v>6</v>
      </c>
      <c r="D56" s="8">
        <v>5</v>
      </c>
      <c r="E56" s="8">
        <v>2</v>
      </c>
      <c r="F56" s="8">
        <v>7</v>
      </c>
      <c r="G56" s="8">
        <v>5</v>
      </c>
      <c r="H56" s="8">
        <v>8</v>
      </c>
      <c r="I56" s="8">
        <v>4</v>
      </c>
      <c r="J56" s="8">
        <v>4</v>
      </c>
      <c r="K56" s="8">
        <v>4</v>
      </c>
      <c r="L56" s="8"/>
      <c r="M56" s="8">
        <f>SUM(B56:L56)</f>
        <v>51</v>
      </c>
      <c r="N56" s="9">
        <f>SUM(M56)/(M1)</f>
        <v>5.1</v>
      </c>
    </row>
    <row r="57" spans="1:14" s="7" customFormat="1" ht="12.75">
      <c r="A57" s="7" t="s">
        <v>36</v>
      </c>
      <c r="B57" s="8">
        <v>45</v>
      </c>
      <c r="C57" s="8">
        <v>50</v>
      </c>
      <c r="D57" s="8">
        <v>43</v>
      </c>
      <c r="E57" s="8">
        <v>25</v>
      </c>
      <c r="F57" s="8">
        <v>55</v>
      </c>
      <c r="G57" s="8">
        <v>50</v>
      </c>
      <c r="H57" s="8">
        <v>75</v>
      </c>
      <c r="I57" s="8">
        <v>24</v>
      </c>
      <c r="J57" s="8">
        <v>45</v>
      </c>
      <c r="K57" s="8">
        <v>45</v>
      </c>
      <c r="L57" s="8"/>
      <c r="M57" s="8">
        <f>SUM(B57:L57)</f>
        <v>457</v>
      </c>
      <c r="N57" s="9">
        <f>SUM(M57)/(M1)</f>
        <v>45.7</v>
      </c>
    </row>
    <row r="58" spans="1:14" s="7" customFormat="1" ht="13.5" thickBot="1">
      <c r="A58" s="33" t="s">
        <v>37</v>
      </c>
      <c r="B58" s="48" t="s">
        <v>130</v>
      </c>
      <c r="C58" s="48" t="s">
        <v>155</v>
      </c>
      <c r="D58" s="48" t="s">
        <v>177</v>
      </c>
      <c r="E58" s="49" t="s">
        <v>197</v>
      </c>
      <c r="F58" s="48" t="s">
        <v>199</v>
      </c>
      <c r="G58" s="49" t="s">
        <v>223</v>
      </c>
      <c r="H58" s="49" t="s">
        <v>261</v>
      </c>
      <c r="I58" s="49" t="s">
        <v>262</v>
      </c>
      <c r="J58" s="48" t="s">
        <v>249</v>
      </c>
      <c r="K58" s="48" t="s">
        <v>273</v>
      </c>
      <c r="L58" s="49"/>
      <c r="M58" s="49" t="s">
        <v>278</v>
      </c>
      <c r="N58" s="49" t="s">
        <v>279</v>
      </c>
    </row>
    <row r="59" spans="1:14" s="2" customFormat="1" ht="18" thickBot="1" thickTop="1">
      <c r="A59" s="2" t="s">
        <v>280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10</v>
      </c>
      <c r="N59" s="4" t="s">
        <v>0</v>
      </c>
    </row>
    <row r="60" spans="1:14" s="5" customFormat="1" ht="12" thickTop="1">
      <c r="A60" s="31" t="s">
        <v>38</v>
      </c>
      <c r="B60" s="32" t="s">
        <v>39</v>
      </c>
      <c r="C60" s="32" t="s">
        <v>40</v>
      </c>
      <c r="D60" s="32" t="s">
        <v>9</v>
      </c>
      <c r="E60" s="32" t="s">
        <v>41</v>
      </c>
      <c r="F60" s="32" t="s">
        <v>42</v>
      </c>
      <c r="G60" s="32" t="s">
        <v>125</v>
      </c>
      <c r="H60" s="32"/>
      <c r="I60" s="32"/>
      <c r="J60" s="32"/>
      <c r="K60" s="32"/>
      <c r="L60" s="32"/>
      <c r="M60" s="32"/>
      <c r="N60" s="32"/>
    </row>
    <row r="61" spans="1:14" s="26" customFormat="1" ht="12.75">
      <c r="A61" s="7" t="s">
        <v>122</v>
      </c>
      <c r="B61" s="8">
        <v>164</v>
      </c>
      <c r="C61" s="8">
        <v>817</v>
      </c>
      <c r="D61" s="27">
        <f aca="true" t="shared" si="14" ref="D61:D70">SUM(C61)/(B61)</f>
        <v>4.9817073170731705</v>
      </c>
      <c r="E61" s="1" t="s">
        <v>250</v>
      </c>
      <c r="F61" s="25">
        <v>5</v>
      </c>
      <c r="G61" s="25">
        <v>8</v>
      </c>
      <c r="H61" s="25"/>
      <c r="I61" s="25"/>
      <c r="J61" s="25"/>
      <c r="K61" s="25"/>
      <c r="L61" s="25"/>
      <c r="M61" s="25"/>
      <c r="N61" s="25"/>
    </row>
    <row r="62" spans="1:14" s="26" customFormat="1" ht="12.75">
      <c r="A62" s="7" t="s">
        <v>120</v>
      </c>
      <c r="B62" s="8">
        <v>95</v>
      </c>
      <c r="C62" s="8">
        <v>485</v>
      </c>
      <c r="D62" s="27">
        <f t="shared" si="14"/>
        <v>5.105263157894737</v>
      </c>
      <c r="E62" s="1" t="s">
        <v>234</v>
      </c>
      <c r="F62" s="25">
        <v>5</v>
      </c>
      <c r="G62" s="25">
        <v>1</v>
      </c>
      <c r="H62" s="25"/>
      <c r="I62" s="25"/>
      <c r="J62" s="25"/>
      <c r="K62" s="25"/>
      <c r="L62" s="25"/>
      <c r="M62" s="25"/>
      <c r="N62" s="25"/>
    </row>
    <row r="63" spans="1:14" s="26" customFormat="1" ht="12.75">
      <c r="A63" s="43" t="s">
        <v>157</v>
      </c>
      <c r="B63" s="25">
        <v>33</v>
      </c>
      <c r="C63" s="25">
        <v>178</v>
      </c>
      <c r="D63" s="27">
        <f>SUM(C63)/(B63)</f>
        <v>5.393939393939394</v>
      </c>
      <c r="E63" s="1" t="s">
        <v>226</v>
      </c>
      <c r="F63" s="25">
        <v>1</v>
      </c>
      <c r="G63" s="25">
        <v>2</v>
      </c>
      <c r="H63" s="25"/>
      <c r="I63" s="25"/>
      <c r="J63" s="25"/>
      <c r="K63" s="25"/>
      <c r="L63" s="25"/>
      <c r="M63" s="25"/>
      <c r="N63" s="25"/>
    </row>
    <row r="64" spans="1:14" s="26" customFormat="1" ht="12.75">
      <c r="A64" s="7" t="s">
        <v>121</v>
      </c>
      <c r="B64" s="8">
        <v>43</v>
      </c>
      <c r="C64" s="8">
        <v>155</v>
      </c>
      <c r="D64" s="27">
        <f>SUM(C64)/(B64)</f>
        <v>3.604651162790698</v>
      </c>
      <c r="E64" s="1">
        <v>18</v>
      </c>
      <c r="F64" s="25">
        <v>3</v>
      </c>
      <c r="G64" s="25">
        <v>0</v>
      </c>
      <c r="H64" s="25"/>
      <c r="I64" s="25"/>
      <c r="J64" s="25"/>
      <c r="K64" s="25"/>
      <c r="L64" s="25"/>
      <c r="M64" s="25"/>
      <c r="N64" s="25"/>
    </row>
    <row r="65" spans="1:14" s="26" customFormat="1" ht="12.75">
      <c r="A65" s="7" t="s">
        <v>156</v>
      </c>
      <c r="B65" s="8">
        <v>19</v>
      </c>
      <c r="C65" s="8">
        <v>90</v>
      </c>
      <c r="D65" s="27">
        <f>SUM(C65)/(B65)</f>
        <v>4.7368421052631575</v>
      </c>
      <c r="E65" s="1">
        <v>23</v>
      </c>
      <c r="F65" s="25">
        <v>0</v>
      </c>
      <c r="G65" s="25">
        <v>1</v>
      </c>
      <c r="H65" s="25"/>
      <c r="I65" s="25"/>
      <c r="J65" s="25"/>
      <c r="K65" s="25"/>
      <c r="L65" s="25"/>
      <c r="M65" s="25"/>
      <c r="N65" s="25"/>
    </row>
    <row r="66" spans="1:14" s="26" customFormat="1" ht="12.75">
      <c r="A66" s="7" t="s">
        <v>124</v>
      </c>
      <c r="B66" s="8">
        <v>21</v>
      </c>
      <c r="C66" s="8">
        <v>61</v>
      </c>
      <c r="D66" s="27">
        <f t="shared" si="14"/>
        <v>2.9047619047619047</v>
      </c>
      <c r="E66" s="1">
        <v>9</v>
      </c>
      <c r="F66" s="25">
        <v>2</v>
      </c>
      <c r="G66" s="25">
        <v>0</v>
      </c>
      <c r="H66" s="25"/>
      <c r="I66" s="25"/>
      <c r="J66" s="25"/>
      <c r="K66" s="25"/>
      <c r="L66" s="25"/>
      <c r="M66" s="25"/>
      <c r="N66" s="25"/>
    </row>
    <row r="67" spans="1:14" s="26" customFormat="1" ht="12.75">
      <c r="A67" s="7" t="s">
        <v>178</v>
      </c>
      <c r="B67" s="8">
        <v>2</v>
      </c>
      <c r="C67" s="8">
        <v>8</v>
      </c>
      <c r="D67" s="27">
        <f t="shared" si="14"/>
        <v>4</v>
      </c>
      <c r="E67" s="1">
        <v>9</v>
      </c>
      <c r="F67" s="25">
        <v>0</v>
      </c>
      <c r="G67" s="25">
        <v>0</v>
      </c>
      <c r="H67" s="25"/>
      <c r="I67" s="25"/>
      <c r="J67" s="25"/>
      <c r="K67" s="25"/>
      <c r="L67" s="25"/>
      <c r="M67" s="25"/>
      <c r="N67" s="25"/>
    </row>
    <row r="68" spans="1:14" s="26" customFormat="1" ht="12.75">
      <c r="A68" s="43" t="s">
        <v>133</v>
      </c>
      <c r="B68" s="25">
        <v>7</v>
      </c>
      <c r="C68" s="25">
        <v>3</v>
      </c>
      <c r="D68" s="27">
        <f t="shared" si="14"/>
        <v>0.42857142857142855</v>
      </c>
      <c r="E68" s="1">
        <v>5</v>
      </c>
      <c r="F68" s="25">
        <v>0</v>
      </c>
      <c r="G68" s="25">
        <v>0</v>
      </c>
      <c r="H68" s="25"/>
      <c r="I68" s="25"/>
      <c r="J68" s="25"/>
      <c r="K68" s="25"/>
      <c r="L68" s="25"/>
      <c r="M68" s="25"/>
      <c r="N68" s="25"/>
    </row>
    <row r="69" spans="1:14" s="26" customFormat="1" ht="12.75">
      <c r="A69" s="7" t="s">
        <v>123</v>
      </c>
      <c r="B69" s="8">
        <v>2</v>
      </c>
      <c r="C69" s="8">
        <v>-4</v>
      </c>
      <c r="D69" s="27">
        <f t="shared" si="14"/>
        <v>-2</v>
      </c>
      <c r="E69" s="1">
        <v>-5</v>
      </c>
      <c r="F69" s="25">
        <v>0</v>
      </c>
      <c r="G69" s="25">
        <v>0</v>
      </c>
      <c r="H69" s="25"/>
      <c r="I69" s="25"/>
      <c r="J69" s="25"/>
      <c r="K69" s="25"/>
      <c r="L69" s="25"/>
      <c r="M69" s="25"/>
      <c r="N69" s="25"/>
    </row>
    <row r="70" spans="1:14" s="26" customFormat="1" ht="12.75">
      <c r="A70" s="7" t="s">
        <v>136</v>
      </c>
      <c r="B70" s="8">
        <v>1</v>
      </c>
      <c r="C70" s="8">
        <v>-5</v>
      </c>
      <c r="D70" s="27">
        <f t="shared" si="14"/>
        <v>-5</v>
      </c>
      <c r="E70" s="1">
        <v>-5</v>
      </c>
      <c r="F70" s="25">
        <v>0</v>
      </c>
      <c r="G70" s="25">
        <v>0</v>
      </c>
      <c r="H70" s="25"/>
      <c r="I70" s="25"/>
      <c r="J70" s="25"/>
      <c r="K70" s="25"/>
      <c r="L70" s="25"/>
      <c r="M70" s="25"/>
      <c r="N70" s="25"/>
    </row>
    <row r="71" spans="1:14" s="26" customFormat="1" ht="12.75">
      <c r="A71" s="7"/>
      <c r="B71" s="8"/>
      <c r="C71" s="8"/>
      <c r="D71" s="27"/>
      <c r="E71" s="1"/>
      <c r="F71" s="25"/>
      <c r="G71" s="25"/>
      <c r="H71" s="25"/>
      <c r="I71" s="25"/>
      <c r="J71" s="25"/>
      <c r="K71" s="25"/>
      <c r="L71" s="25"/>
      <c r="M71" s="25"/>
      <c r="N71" s="25"/>
    </row>
    <row r="72" spans="1:14" s="26" customFormat="1" ht="12.75">
      <c r="A72" t="s">
        <v>87</v>
      </c>
      <c r="B72" s="25">
        <v>4</v>
      </c>
      <c r="C72" s="25">
        <v>-14</v>
      </c>
      <c r="D72" s="27"/>
      <c r="E72" s="1"/>
      <c r="F72" s="25"/>
      <c r="G72" s="25"/>
      <c r="H72" s="25"/>
      <c r="I72" s="25"/>
      <c r="J72" s="25"/>
      <c r="K72" s="25"/>
      <c r="L72" s="25"/>
      <c r="M72" s="25"/>
      <c r="N72" s="25"/>
    </row>
    <row r="73" spans="1:14" s="5" customFormat="1" ht="12">
      <c r="A73" s="5" t="s">
        <v>8</v>
      </c>
      <c r="B73" s="6">
        <f>SUM(B61:B72)</f>
        <v>391</v>
      </c>
      <c r="C73" s="6">
        <f>SUM(C61:C72)</f>
        <v>1774</v>
      </c>
      <c r="D73" s="15">
        <f>SUM(C73)/(B73)</f>
        <v>4.537084398976982</v>
      </c>
      <c r="E73" s="6" t="s">
        <v>250</v>
      </c>
      <c r="F73" s="6">
        <f>SUM(F61:F72)</f>
        <v>16</v>
      </c>
      <c r="G73" s="6">
        <f>SUM(G61:G72)</f>
        <v>12</v>
      </c>
      <c r="H73" s="6"/>
      <c r="I73" s="6"/>
      <c r="J73" s="6"/>
      <c r="K73" s="6"/>
      <c r="L73" s="6"/>
      <c r="M73" s="6"/>
      <c r="N73" s="6"/>
    </row>
    <row r="74" spans="1:14" s="5" customFormat="1" ht="12" thickBot="1">
      <c r="A74" s="5" t="s">
        <v>11</v>
      </c>
      <c r="B74" s="6">
        <f>M44</f>
        <v>302</v>
      </c>
      <c r="C74" s="6">
        <f>(M45)</f>
        <v>1246</v>
      </c>
      <c r="D74" s="15">
        <f>SUM(C74)/(B74)</f>
        <v>4.125827814569536</v>
      </c>
      <c r="E74" s="6">
        <v>45</v>
      </c>
      <c r="F74" s="6">
        <v>12</v>
      </c>
      <c r="G74" s="6">
        <v>8</v>
      </c>
      <c r="H74" s="6"/>
      <c r="I74" s="6"/>
      <c r="J74" s="6"/>
      <c r="K74" s="6"/>
      <c r="L74" s="6"/>
      <c r="M74" s="6"/>
      <c r="N74" s="6"/>
    </row>
    <row r="75" spans="1:14" s="5" customFormat="1" ht="12" thickTop="1">
      <c r="A75" s="31" t="s">
        <v>43</v>
      </c>
      <c r="B75" s="32" t="s">
        <v>44</v>
      </c>
      <c r="C75" s="32" t="s">
        <v>39</v>
      </c>
      <c r="D75" s="32" t="s">
        <v>45</v>
      </c>
      <c r="E75" s="32" t="s">
        <v>46</v>
      </c>
      <c r="F75" s="32" t="s">
        <v>40</v>
      </c>
      <c r="G75" s="32" t="s">
        <v>47</v>
      </c>
      <c r="H75" s="32" t="s">
        <v>42</v>
      </c>
      <c r="I75" s="32" t="s">
        <v>41</v>
      </c>
      <c r="J75" s="32" t="s">
        <v>125</v>
      </c>
      <c r="K75" s="6"/>
      <c r="L75" s="6"/>
      <c r="M75" s="6"/>
      <c r="N75" s="6"/>
    </row>
    <row r="76" spans="1:14" s="7" customFormat="1" ht="12.75">
      <c r="A76" s="58" t="s">
        <v>156</v>
      </c>
      <c r="B76" s="8">
        <v>30</v>
      </c>
      <c r="C76" s="8">
        <v>73</v>
      </c>
      <c r="D76" s="8">
        <v>4</v>
      </c>
      <c r="E76" s="10">
        <f>SUM(B76)/(C76)</f>
        <v>0.410958904109589</v>
      </c>
      <c r="F76" s="8">
        <v>430</v>
      </c>
      <c r="G76" s="16">
        <f>SUM(F76)/(C76)</f>
        <v>5.890410958904109</v>
      </c>
      <c r="H76" s="8">
        <v>3</v>
      </c>
      <c r="I76" s="1" t="s">
        <v>210</v>
      </c>
      <c r="J76" s="8">
        <v>7</v>
      </c>
      <c r="K76" s="8"/>
      <c r="L76" s="8"/>
      <c r="M76" s="8"/>
      <c r="N76" s="8"/>
    </row>
    <row r="77" spans="1:14" s="7" customFormat="1" ht="12.75">
      <c r="A77" s="43" t="s">
        <v>121</v>
      </c>
      <c r="B77" s="8">
        <v>20</v>
      </c>
      <c r="C77" s="8">
        <v>50</v>
      </c>
      <c r="D77" s="8">
        <v>4</v>
      </c>
      <c r="E77" s="10">
        <f>SUM(B77)/(C77)</f>
        <v>0.4</v>
      </c>
      <c r="F77" s="8">
        <v>159</v>
      </c>
      <c r="G77" s="16">
        <f>SUM(F77)/(C77)</f>
        <v>3.18</v>
      </c>
      <c r="H77" s="8">
        <v>1</v>
      </c>
      <c r="I77" s="1">
        <v>20</v>
      </c>
      <c r="J77" s="8">
        <v>1</v>
      </c>
      <c r="K77" s="8"/>
      <c r="L77" s="8"/>
      <c r="M77" s="8"/>
      <c r="N77" s="8"/>
    </row>
    <row r="78" spans="1:14" s="7" customFormat="1" ht="12.75">
      <c r="A78" s="58" t="s">
        <v>124</v>
      </c>
      <c r="B78" s="8">
        <v>3</v>
      </c>
      <c r="C78" s="8">
        <v>5</v>
      </c>
      <c r="D78" s="8">
        <v>0</v>
      </c>
      <c r="E78" s="10">
        <f>SUM(B78)/(C78)</f>
        <v>0.6</v>
      </c>
      <c r="F78" s="8">
        <v>82</v>
      </c>
      <c r="G78" s="16">
        <f>SUM(F78)/(C78)</f>
        <v>16.4</v>
      </c>
      <c r="H78" s="8">
        <v>0</v>
      </c>
      <c r="I78" s="1">
        <v>51</v>
      </c>
      <c r="J78" s="8">
        <v>2</v>
      </c>
      <c r="K78" s="8"/>
      <c r="L78" s="8"/>
      <c r="M78" s="8"/>
      <c r="N78" s="8"/>
    </row>
    <row r="79" spans="1:14" s="7" customFormat="1" ht="12.75">
      <c r="A79" s="43" t="s">
        <v>120</v>
      </c>
      <c r="B79" s="8">
        <v>0</v>
      </c>
      <c r="C79" s="8">
        <v>1</v>
      </c>
      <c r="D79" s="8">
        <v>0</v>
      </c>
      <c r="E79" s="10">
        <f>SUM(B79)/(C79)</f>
        <v>0</v>
      </c>
      <c r="F79" s="8">
        <v>0</v>
      </c>
      <c r="G79" s="16">
        <f>SUM(F79)/(C79)</f>
        <v>0</v>
      </c>
      <c r="H79" s="8">
        <v>0</v>
      </c>
      <c r="I79" s="1">
        <v>0</v>
      </c>
      <c r="J79" s="8">
        <v>0</v>
      </c>
      <c r="K79" s="8"/>
      <c r="L79" s="8"/>
      <c r="M79" s="8"/>
      <c r="N79" s="8"/>
    </row>
    <row r="80" spans="1:14" s="7" customFormat="1" ht="12.75">
      <c r="A80" s="50" t="s">
        <v>97</v>
      </c>
      <c r="B80" s="8">
        <v>0</v>
      </c>
      <c r="C80" s="8">
        <v>1</v>
      </c>
      <c r="D80" s="8"/>
      <c r="E80" s="10"/>
      <c r="F80" s="8"/>
      <c r="G80" s="16"/>
      <c r="H80" s="8"/>
      <c r="I80" s="1"/>
      <c r="J80" s="8"/>
      <c r="K80" s="8"/>
      <c r="L80" s="8"/>
      <c r="M80" s="8"/>
      <c r="N80" s="8"/>
    </row>
    <row r="81" spans="1:14" s="5" customFormat="1" ht="12">
      <c r="A81" s="5" t="s">
        <v>8</v>
      </c>
      <c r="B81" s="6">
        <f>SUM(B76:B80)</f>
        <v>53</v>
      </c>
      <c r="C81" s="6">
        <f>SUM(C76:C80)</f>
        <v>130</v>
      </c>
      <c r="D81" s="6">
        <f>SUM(D76:D80)</f>
        <v>8</v>
      </c>
      <c r="E81" s="17">
        <f>SUM(B81)/(C81)</f>
        <v>0.4076923076923077</v>
      </c>
      <c r="F81" s="6">
        <f>SUM(F76:F80)</f>
        <v>671</v>
      </c>
      <c r="G81" s="18">
        <f>SUM(F81)/(C81)</f>
        <v>5.161538461538462</v>
      </c>
      <c r="H81" s="6">
        <f>SUM(H76:H80)</f>
        <v>4</v>
      </c>
      <c r="I81" s="6" t="s">
        <v>210</v>
      </c>
      <c r="J81" s="6">
        <f>SUM(J76:J80)</f>
        <v>10</v>
      </c>
      <c r="K81" s="6"/>
      <c r="L81" s="6"/>
      <c r="M81" s="6"/>
      <c r="N81" s="6"/>
    </row>
    <row r="82" spans="1:14" s="5" customFormat="1" ht="12" thickBot="1">
      <c r="A82" s="5" t="s">
        <v>11</v>
      </c>
      <c r="B82" s="6">
        <f>M48</f>
        <v>103</v>
      </c>
      <c r="C82" s="6">
        <f>M49</f>
        <v>184</v>
      </c>
      <c r="D82" s="6">
        <f>M50</f>
        <v>9</v>
      </c>
      <c r="E82" s="17">
        <f>SUM(B82)/(C82)</f>
        <v>0.5597826086956522</v>
      </c>
      <c r="F82" s="6">
        <f>M46</f>
        <v>1230</v>
      </c>
      <c r="G82" s="18">
        <f>SUM(F82)/(C82)</f>
        <v>6.684782608695652</v>
      </c>
      <c r="H82" s="6">
        <v>10</v>
      </c>
      <c r="I82" s="6" t="s">
        <v>159</v>
      </c>
      <c r="J82" s="36">
        <v>19</v>
      </c>
      <c r="K82" s="6"/>
      <c r="L82" s="6"/>
      <c r="M82" s="6"/>
      <c r="N82" s="6"/>
    </row>
    <row r="83" spans="1:14" s="5" customFormat="1" ht="12" thickTop="1">
      <c r="A83" s="31" t="s">
        <v>48</v>
      </c>
      <c r="B83" s="32" t="s">
        <v>49</v>
      </c>
      <c r="C83" s="32" t="s">
        <v>40</v>
      </c>
      <c r="D83" s="32" t="s">
        <v>9</v>
      </c>
      <c r="E83" s="32" t="s">
        <v>41</v>
      </c>
      <c r="F83" s="32" t="s">
        <v>42</v>
      </c>
      <c r="G83" s="32" t="s">
        <v>125</v>
      </c>
      <c r="H83" s="32"/>
      <c r="I83" s="32"/>
      <c r="J83" s="6"/>
      <c r="K83" s="6"/>
      <c r="L83" s="6"/>
      <c r="M83" s="6"/>
      <c r="N83" s="6"/>
    </row>
    <row r="84" spans="1:14" s="7" customFormat="1" ht="12.75">
      <c r="A84" s="7" t="s">
        <v>124</v>
      </c>
      <c r="B84" s="8">
        <v>18</v>
      </c>
      <c r="C84" s="8">
        <v>247</v>
      </c>
      <c r="D84" s="9">
        <f aca="true" t="shared" si="15" ref="D84:D93">SUM(C84)/(B84)</f>
        <v>13.722222222222221</v>
      </c>
      <c r="E84" s="1">
        <v>44</v>
      </c>
      <c r="F84" s="8">
        <v>2</v>
      </c>
      <c r="G84" s="8">
        <v>4</v>
      </c>
      <c r="H84" s="8"/>
      <c r="I84" s="8"/>
      <c r="J84" s="8"/>
      <c r="K84" s="8"/>
      <c r="L84" s="8"/>
      <c r="M84" s="8"/>
      <c r="N84" s="8"/>
    </row>
    <row r="85" spans="1:14" s="7" customFormat="1" ht="12.75">
      <c r="A85" s="43" t="s">
        <v>158</v>
      </c>
      <c r="B85" s="8">
        <v>9</v>
      </c>
      <c r="C85" s="8">
        <v>135</v>
      </c>
      <c r="D85" s="9">
        <f>SUM(C85)/(B85)</f>
        <v>15</v>
      </c>
      <c r="E85" s="1">
        <v>51</v>
      </c>
      <c r="F85" s="8">
        <v>0</v>
      </c>
      <c r="G85" s="8">
        <v>2</v>
      </c>
      <c r="H85" s="8"/>
      <c r="I85" s="8"/>
      <c r="J85" s="8"/>
      <c r="K85" s="8"/>
      <c r="L85" s="8"/>
      <c r="M85" s="8"/>
      <c r="N85" s="8"/>
    </row>
    <row r="86" spans="1:14" s="7" customFormat="1" ht="12.75">
      <c r="A86" s="7" t="s">
        <v>123</v>
      </c>
      <c r="B86" s="8">
        <v>9</v>
      </c>
      <c r="C86" s="8">
        <v>116</v>
      </c>
      <c r="D86" s="9">
        <f t="shared" si="15"/>
        <v>12.88888888888889</v>
      </c>
      <c r="E86" s="1" t="s">
        <v>210</v>
      </c>
      <c r="F86" s="8">
        <v>1</v>
      </c>
      <c r="G86" s="8">
        <v>2</v>
      </c>
      <c r="H86" s="8"/>
      <c r="I86" s="8"/>
      <c r="J86" s="8"/>
      <c r="K86" s="8"/>
      <c r="L86" s="8"/>
      <c r="M86" s="8"/>
      <c r="N86" s="8"/>
    </row>
    <row r="87" spans="1:14" s="7" customFormat="1" ht="12.75">
      <c r="A87" s="7" t="s">
        <v>122</v>
      </c>
      <c r="B87" s="8">
        <v>8</v>
      </c>
      <c r="C87" s="8">
        <v>77</v>
      </c>
      <c r="D87" s="9">
        <f>SUM(C87)/(B87)</f>
        <v>9.625</v>
      </c>
      <c r="E87" s="1">
        <v>20</v>
      </c>
      <c r="F87" s="8">
        <v>0</v>
      </c>
      <c r="G87" s="8">
        <v>1</v>
      </c>
      <c r="H87" s="8"/>
      <c r="I87" s="8"/>
      <c r="J87" s="8"/>
      <c r="K87" s="8"/>
      <c r="L87" s="8"/>
      <c r="M87" s="8"/>
      <c r="N87" s="8"/>
    </row>
    <row r="88" spans="1:14" s="7" customFormat="1" ht="12.75">
      <c r="A88" s="7" t="s">
        <v>136</v>
      </c>
      <c r="B88" s="8">
        <v>6</v>
      </c>
      <c r="C88" s="8">
        <v>78</v>
      </c>
      <c r="D88" s="9">
        <f>SUM(C88)/(B88)</f>
        <v>13</v>
      </c>
      <c r="E88" s="1" t="s">
        <v>212</v>
      </c>
      <c r="F88" s="8">
        <v>1</v>
      </c>
      <c r="G88" s="8">
        <v>1</v>
      </c>
      <c r="H88" s="8"/>
      <c r="I88" s="8"/>
      <c r="J88" s="8"/>
      <c r="K88" s="8"/>
      <c r="L88" s="8"/>
      <c r="M88" s="8"/>
      <c r="N88" s="8"/>
    </row>
    <row r="89" spans="1:14" s="7" customFormat="1" ht="12.75">
      <c r="A89" s="7" t="s">
        <v>120</v>
      </c>
      <c r="B89" s="8">
        <v>3</v>
      </c>
      <c r="C89" s="8">
        <v>18</v>
      </c>
      <c r="D89" s="9">
        <f t="shared" si="15"/>
        <v>6</v>
      </c>
      <c r="E89" s="1">
        <v>0</v>
      </c>
      <c r="F89" s="8">
        <v>0</v>
      </c>
      <c r="G89" s="8">
        <v>0</v>
      </c>
      <c r="H89" s="8"/>
      <c r="I89" s="8"/>
      <c r="J89" s="8"/>
      <c r="K89" s="8"/>
      <c r="L89" s="8"/>
      <c r="M89" s="8"/>
      <c r="N89" s="8"/>
    </row>
    <row r="90" spans="1:14" s="7" customFormat="1" ht="12.75">
      <c r="A90" s="43"/>
      <c r="B90" s="8"/>
      <c r="C90" s="8"/>
      <c r="D90" s="9" t="e">
        <f t="shared" si="15"/>
        <v>#DIV/0!</v>
      </c>
      <c r="E90" s="1"/>
      <c r="F90" s="8"/>
      <c r="G90" s="8"/>
      <c r="H90" s="8"/>
      <c r="I90" s="8"/>
      <c r="J90" s="8"/>
      <c r="K90" s="8"/>
      <c r="L90" s="8"/>
      <c r="M90" s="8"/>
      <c r="N90" s="8"/>
    </row>
    <row r="91" spans="2:14" s="7" customFormat="1" ht="12.75">
      <c r="B91" s="8"/>
      <c r="C91" s="8"/>
      <c r="D91" s="9" t="e">
        <f t="shared" si="15"/>
        <v>#DIV/0!</v>
      </c>
      <c r="E91" s="1"/>
      <c r="F91" s="8"/>
      <c r="G91" s="8"/>
      <c r="H91" s="8"/>
      <c r="I91" s="8"/>
      <c r="J91" s="8"/>
      <c r="K91" s="8"/>
      <c r="L91" s="8"/>
      <c r="M91" s="8"/>
      <c r="N91" s="8"/>
    </row>
    <row r="92" spans="1:14" s="5" customFormat="1" ht="12">
      <c r="A92" s="5" t="s">
        <v>8</v>
      </c>
      <c r="B92" s="6">
        <f>SUM(B84:B91)</f>
        <v>53</v>
      </c>
      <c r="C92" s="6">
        <f>SUM(C84:C91)</f>
        <v>671</v>
      </c>
      <c r="D92" s="15">
        <f t="shared" si="15"/>
        <v>12.660377358490566</v>
      </c>
      <c r="E92" s="6" t="s">
        <v>210</v>
      </c>
      <c r="F92" s="6">
        <f>SUM(F84:F91)</f>
        <v>4</v>
      </c>
      <c r="G92" s="6">
        <f>SUM(G84:G91)</f>
        <v>10</v>
      </c>
      <c r="H92" s="6"/>
      <c r="I92" s="6"/>
      <c r="J92" s="6"/>
      <c r="K92" s="6"/>
      <c r="L92" s="6"/>
      <c r="M92" s="6"/>
      <c r="N92" s="6"/>
    </row>
    <row r="93" spans="1:14" s="5" customFormat="1" ht="12" thickBot="1">
      <c r="A93" s="5" t="s">
        <v>11</v>
      </c>
      <c r="B93" s="6">
        <f>M48</f>
        <v>103</v>
      </c>
      <c r="C93" s="6">
        <f>M46</f>
        <v>1230</v>
      </c>
      <c r="D93" s="15">
        <f t="shared" si="15"/>
        <v>11.941747572815533</v>
      </c>
      <c r="E93" s="6" t="s">
        <v>159</v>
      </c>
      <c r="F93" s="6">
        <v>10</v>
      </c>
      <c r="G93" s="6">
        <v>19</v>
      </c>
      <c r="H93" s="6"/>
      <c r="I93" s="6"/>
      <c r="J93" s="6"/>
      <c r="K93" s="6"/>
      <c r="L93" s="6"/>
      <c r="M93" s="6"/>
      <c r="N93" s="6"/>
    </row>
    <row r="94" spans="1:14" s="5" customFormat="1" ht="12" thickTop="1">
      <c r="A94" s="31"/>
      <c r="B94" s="32" t="s">
        <v>42</v>
      </c>
      <c r="C94" s="32" t="s">
        <v>42</v>
      </c>
      <c r="D94" s="32" t="s">
        <v>42</v>
      </c>
      <c r="E94" s="32"/>
      <c r="F94" s="32"/>
      <c r="G94" s="32"/>
      <c r="H94" s="32"/>
      <c r="I94" s="32"/>
      <c r="J94" s="6"/>
      <c r="K94" s="6"/>
      <c r="L94" s="6"/>
      <c r="M94" s="6"/>
      <c r="N94" s="6"/>
    </row>
    <row r="95" spans="1:14" s="5" customFormat="1" ht="12">
      <c r="A95" s="5" t="s">
        <v>50</v>
      </c>
      <c r="B95" s="6" t="s">
        <v>51</v>
      </c>
      <c r="C95" s="6" t="s">
        <v>49</v>
      </c>
      <c r="D95" s="6" t="s">
        <v>95</v>
      </c>
      <c r="E95" s="6" t="s">
        <v>53</v>
      </c>
      <c r="F95" s="6" t="s">
        <v>54</v>
      </c>
      <c r="G95" s="6" t="s">
        <v>55</v>
      </c>
      <c r="H95" s="6" t="s">
        <v>56</v>
      </c>
      <c r="I95" s="6" t="s">
        <v>57</v>
      </c>
      <c r="J95" s="6"/>
      <c r="K95" s="6"/>
      <c r="L95" s="6"/>
      <c r="M95" s="6"/>
      <c r="N95" s="6"/>
    </row>
    <row r="96" spans="1:14" s="7" customFormat="1" ht="12.75">
      <c r="A96" s="12" t="s">
        <v>122</v>
      </c>
      <c r="B96" s="8">
        <v>5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f>SUM(B96*6)+(C96*6)+(D96*6)+(E96)+(F96*2)+(G96*3)+(H96*2)</f>
        <v>30</v>
      </c>
      <c r="J96" s="8"/>
      <c r="K96" s="8"/>
      <c r="L96" s="8"/>
      <c r="M96" s="8"/>
      <c r="N96" s="8"/>
    </row>
    <row r="97" spans="1:14" s="7" customFormat="1" ht="12.75">
      <c r="A97" s="12" t="s">
        <v>120</v>
      </c>
      <c r="B97" s="8">
        <v>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f aca="true" t="shared" si="16" ref="I97:I105">SUM(B97*6)+(C97*6)+(D97*6)+(E97)+(F97*2)+(G97*3)+(H97*2)</f>
        <v>30</v>
      </c>
      <c r="J97" s="8"/>
      <c r="K97" s="8"/>
      <c r="L97" s="8"/>
      <c r="M97" s="8"/>
      <c r="N97" s="8"/>
    </row>
    <row r="98" spans="1:14" s="7" customFormat="1" ht="12.75">
      <c r="A98" s="12" t="s">
        <v>124</v>
      </c>
      <c r="B98" s="8">
        <v>2</v>
      </c>
      <c r="C98" s="8">
        <v>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f>SUM(B98*6)+(C98*6)+(D98*6)+(E98)+(F98*2)+(G98*3)+(H98*2)</f>
        <v>24</v>
      </c>
      <c r="J98" s="8"/>
      <c r="K98" s="8"/>
      <c r="L98" s="8"/>
      <c r="M98" s="8"/>
      <c r="N98" s="8"/>
    </row>
    <row r="99" spans="1:14" s="7" customFormat="1" ht="12.75">
      <c r="A99" s="12" t="s">
        <v>160</v>
      </c>
      <c r="B99" s="8">
        <v>0</v>
      </c>
      <c r="C99" s="8">
        <v>0</v>
      </c>
      <c r="D99" s="8">
        <v>0</v>
      </c>
      <c r="E99" s="8">
        <v>16</v>
      </c>
      <c r="F99" s="8">
        <v>0</v>
      </c>
      <c r="G99" s="8">
        <v>2</v>
      </c>
      <c r="H99" s="8">
        <v>0</v>
      </c>
      <c r="I99" s="8">
        <f>SUM(B99*6)+(C99*6)+(D99*6)+(E99)+(F99*2)+(G99*3)+(H99*2)</f>
        <v>22</v>
      </c>
      <c r="J99" s="8"/>
      <c r="K99" s="8"/>
      <c r="L99" s="8"/>
      <c r="M99" s="8"/>
      <c r="N99" s="8"/>
    </row>
    <row r="100" spans="1:14" s="7" customFormat="1" ht="12.75">
      <c r="A100" s="12" t="s">
        <v>121</v>
      </c>
      <c r="B100" s="8">
        <v>3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f>SUM(B100*6)+(C100*6)+(D100*6)+(E100)+(F100*2)+(G100*3)+(H100*2)</f>
        <v>18</v>
      </c>
      <c r="J100" s="8"/>
      <c r="K100" s="8"/>
      <c r="L100" s="8"/>
      <c r="M100" s="8"/>
      <c r="N100" s="8"/>
    </row>
    <row r="101" spans="1:14" s="7" customFormat="1" ht="12.75">
      <c r="A101" s="12" t="s">
        <v>136</v>
      </c>
      <c r="B101" s="8">
        <v>0</v>
      </c>
      <c r="C101" s="8">
        <v>1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f t="shared" si="16"/>
        <v>12</v>
      </c>
      <c r="J101" s="8"/>
      <c r="K101" s="8"/>
      <c r="L101" s="8"/>
      <c r="M101" s="8"/>
      <c r="N101" s="8"/>
    </row>
    <row r="102" spans="1:14" s="7" customFormat="1" ht="12.75">
      <c r="A102" s="12" t="s">
        <v>123</v>
      </c>
      <c r="B102" s="8">
        <v>0</v>
      </c>
      <c r="C102" s="8"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f t="shared" si="16"/>
        <v>12</v>
      </c>
      <c r="J102" s="8"/>
      <c r="K102" s="8"/>
      <c r="L102" s="8"/>
      <c r="M102" s="8"/>
      <c r="N102" s="8"/>
    </row>
    <row r="103" spans="1:14" s="7" customFormat="1" ht="12.75">
      <c r="A103" s="12" t="s">
        <v>157</v>
      </c>
      <c r="B103" s="8">
        <v>1</v>
      </c>
      <c r="C103" s="8">
        <v>0</v>
      </c>
      <c r="D103" s="8">
        <v>0</v>
      </c>
      <c r="E103" s="8">
        <v>0</v>
      </c>
      <c r="F103" s="8">
        <v>1</v>
      </c>
      <c r="G103" s="8">
        <v>0</v>
      </c>
      <c r="H103" s="8">
        <v>0</v>
      </c>
      <c r="I103" s="8">
        <f t="shared" si="16"/>
        <v>8</v>
      </c>
      <c r="J103" s="8"/>
      <c r="K103" s="8"/>
      <c r="L103" s="8"/>
      <c r="M103" s="8"/>
      <c r="N103" s="8"/>
    </row>
    <row r="104" spans="1:14" s="5" customFormat="1" ht="12">
      <c r="A104" s="5" t="s">
        <v>8</v>
      </c>
      <c r="B104" s="6">
        <f aca="true" t="shared" si="17" ref="B104:H104">SUM(B96:B103)</f>
        <v>16</v>
      </c>
      <c r="C104" s="6">
        <f t="shared" si="17"/>
        <v>4</v>
      </c>
      <c r="D104" s="6">
        <f t="shared" si="17"/>
        <v>2</v>
      </c>
      <c r="E104" s="6">
        <f t="shared" si="17"/>
        <v>16</v>
      </c>
      <c r="F104" s="6">
        <f t="shared" si="17"/>
        <v>1</v>
      </c>
      <c r="G104" s="6">
        <f t="shared" si="17"/>
        <v>2</v>
      </c>
      <c r="H104" s="6">
        <f t="shared" si="17"/>
        <v>0</v>
      </c>
      <c r="I104" s="6">
        <f t="shared" si="16"/>
        <v>156</v>
      </c>
      <c r="J104" s="6"/>
      <c r="K104" s="6"/>
      <c r="L104" s="6"/>
      <c r="M104" s="6"/>
      <c r="N104" s="6"/>
    </row>
    <row r="105" spans="1:14" s="5" customFormat="1" ht="12" thickBot="1">
      <c r="A105" s="35" t="s">
        <v>11</v>
      </c>
      <c r="B105" s="36">
        <v>12</v>
      </c>
      <c r="C105" s="36">
        <v>10</v>
      </c>
      <c r="D105" s="36">
        <v>6</v>
      </c>
      <c r="E105" s="36">
        <v>17</v>
      </c>
      <c r="F105" s="36">
        <v>2</v>
      </c>
      <c r="G105" s="36">
        <v>4</v>
      </c>
      <c r="H105" s="36">
        <v>0</v>
      </c>
      <c r="I105" s="36">
        <f t="shared" si="16"/>
        <v>201</v>
      </c>
      <c r="J105" s="6"/>
      <c r="K105" s="6"/>
      <c r="L105" s="6"/>
      <c r="M105" s="6"/>
      <c r="N105" s="6"/>
    </row>
    <row r="106" spans="1:15" s="5" customFormat="1" ht="12" thickTop="1">
      <c r="A106" s="31" t="s">
        <v>58</v>
      </c>
      <c r="B106" s="32" t="s">
        <v>59</v>
      </c>
      <c r="C106" s="32" t="s">
        <v>60</v>
      </c>
      <c r="D106" s="32" t="s">
        <v>46</v>
      </c>
      <c r="E106" s="32" t="s">
        <v>85</v>
      </c>
      <c r="F106" s="32" t="s">
        <v>61</v>
      </c>
      <c r="G106" s="32" t="s">
        <v>46</v>
      </c>
      <c r="H106" s="32" t="s">
        <v>41</v>
      </c>
      <c r="I106" s="32" t="s">
        <v>57</v>
      </c>
      <c r="J106" s="34" t="s">
        <v>62</v>
      </c>
      <c r="K106" s="32"/>
      <c r="L106" s="32"/>
      <c r="M106" s="32"/>
      <c r="N106" s="29"/>
      <c r="O106" s="28"/>
    </row>
    <row r="107" spans="1:15" s="5" customFormat="1" ht="12.75">
      <c r="A107" s="58" t="s">
        <v>160</v>
      </c>
      <c r="B107" s="8">
        <v>16</v>
      </c>
      <c r="C107" s="11">
        <v>18</v>
      </c>
      <c r="D107" s="10">
        <f>SUM(B107/C107)</f>
        <v>0.8888888888888888</v>
      </c>
      <c r="E107" s="20">
        <v>2</v>
      </c>
      <c r="F107" s="20">
        <v>5</v>
      </c>
      <c r="G107" s="30">
        <f>SUM(E107/F107)</f>
        <v>0.4</v>
      </c>
      <c r="H107" s="1">
        <v>35</v>
      </c>
      <c r="I107" s="8">
        <f>SUM(B107)+(E107*3)</f>
        <v>22</v>
      </c>
      <c r="J107" s="47" t="s">
        <v>275</v>
      </c>
      <c r="K107" s="29"/>
      <c r="L107" s="29"/>
      <c r="M107" s="29"/>
      <c r="N107" s="29"/>
      <c r="O107" s="28"/>
    </row>
    <row r="108" spans="1:15" s="5" customFormat="1" ht="12.75">
      <c r="A108" s="43"/>
      <c r="B108" s="8">
        <v>0</v>
      </c>
      <c r="C108" s="8">
        <v>0</v>
      </c>
      <c r="D108" s="10" t="e">
        <f>SUM(B108/C108)</f>
        <v>#DIV/0!</v>
      </c>
      <c r="E108" s="20">
        <v>0</v>
      </c>
      <c r="F108" s="20">
        <v>0</v>
      </c>
      <c r="G108" s="30" t="e">
        <f>SUM(E108/F108)</f>
        <v>#DIV/0!</v>
      </c>
      <c r="H108" s="1" t="s">
        <v>93</v>
      </c>
      <c r="I108" s="8">
        <f>SUM(B108)+(E108*3)</f>
        <v>0</v>
      </c>
      <c r="J108" s="47"/>
      <c r="K108" s="29"/>
      <c r="L108" s="29"/>
      <c r="M108" s="29"/>
      <c r="N108" s="29"/>
      <c r="O108" s="28"/>
    </row>
    <row r="109" spans="1:14" s="5" customFormat="1" ht="12">
      <c r="A109" s="5" t="s">
        <v>8</v>
      </c>
      <c r="B109" s="6">
        <f>SUM(B107:B108)</f>
        <v>16</v>
      </c>
      <c r="C109" s="6">
        <f>SUM(C107:C108)</f>
        <v>18</v>
      </c>
      <c r="D109" s="17">
        <f>SUM(B109/C109)</f>
        <v>0.8888888888888888</v>
      </c>
      <c r="E109" s="6">
        <f>SUM(E107:E108)</f>
        <v>2</v>
      </c>
      <c r="F109" s="6">
        <f>SUM(F107:F108)</f>
        <v>5</v>
      </c>
      <c r="G109" s="30">
        <f>SUM(E109/F109)</f>
        <v>0.4</v>
      </c>
      <c r="H109" s="6">
        <v>28</v>
      </c>
      <c r="I109" s="6">
        <f>SUM(I107:I108)</f>
        <v>22</v>
      </c>
      <c r="J109" s="21"/>
      <c r="K109" s="6"/>
      <c r="L109" s="6"/>
      <c r="M109" s="6"/>
      <c r="N109" s="6"/>
    </row>
    <row r="110" spans="1:14" s="5" customFormat="1" ht="12" thickBot="1">
      <c r="A110" s="28" t="s">
        <v>11</v>
      </c>
      <c r="B110" s="29">
        <v>17</v>
      </c>
      <c r="C110" s="29">
        <v>24</v>
      </c>
      <c r="D110" s="30">
        <f>SUM(B110/C110)</f>
        <v>0.7083333333333334</v>
      </c>
      <c r="E110" s="29">
        <v>4</v>
      </c>
      <c r="F110" s="29">
        <v>6</v>
      </c>
      <c r="G110" s="30">
        <f>SUM(E110/F110)</f>
        <v>0.6666666666666666</v>
      </c>
      <c r="H110" s="29">
        <v>46</v>
      </c>
      <c r="I110" s="29">
        <f>SUM(B110)+(E110*3)</f>
        <v>29</v>
      </c>
      <c r="J110" s="45" t="s">
        <v>246</v>
      </c>
      <c r="K110" s="6"/>
      <c r="L110" s="6"/>
      <c r="M110" s="6"/>
      <c r="N110" s="6"/>
    </row>
    <row r="111" spans="1:14" s="5" customFormat="1" ht="12" thickTop="1">
      <c r="A111" s="31" t="s">
        <v>63</v>
      </c>
      <c r="B111" s="32" t="s">
        <v>52</v>
      </c>
      <c r="C111" s="32" t="s">
        <v>40</v>
      </c>
      <c r="D111" s="46" t="s">
        <v>9</v>
      </c>
      <c r="E111" s="32" t="s">
        <v>41</v>
      </c>
      <c r="F111" s="32" t="s">
        <v>42</v>
      </c>
      <c r="G111" s="30"/>
      <c r="H111" s="29"/>
      <c r="I111" s="29"/>
      <c r="J111" s="29"/>
      <c r="K111" s="29"/>
      <c r="L111" s="29"/>
      <c r="M111" s="29"/>
      <c r="N111" s="29"/>
    </row>
    <row r="112" spans="1:14" s="7" customFormat="1" ht="12.75">
      <c r="A112" s="12" t="s">
        <v>136</v>
      </c>
      <c r="B112" s="8">
        <v>10</v>
      </c>
      <c r="C112" s="8">
        <v>186</v>
      </c>
      <c r="D112" s="9">
        <f>SUM(C112)/(B112)</f>
        <v>18.6</v>
      </c>
      <c r="E112" s="1">
        <v>37</v>
      </c>
      <c r="F112" s="8">
        <v>0</v>
      </c>
      <c r="G112" s="10"/>
      <c r="H112" s="8"/>
      <c r="I112" s="8"/>
      <c r="J112" s="8"/>
      <c r="K112" s="8"/>
      <c r="L112" s="8"/>
      <c r="M112" s="8"/>
      <c r="N112" s="8"/>
    </row>
    <row r="113" spans="1:14" s="7" customFormat="1" ht="12.75">
      <c r="A113" s="58" t="s">
        <v>123</v>
      </c>
      <c r="B113" s="8">
        <v>9</v>
      </c>
      <c r="C113" s="8">
        <v>217</v>
      </c>
      <c r="D113" s="9">
        <f>SUM(C113)/(B113)</f>
        <v>24.11111111111111</v>
      </c>
      <c r="E113" s="1" t="s">
        <v>237</v>
      </c>
      <c r="F113" s="8">
        <v>1</v>
      </c>
      <c r="G113" s="10"/>
      <c r="H113" s="8"/>
      <c r="I113" s="8"/>
      <c r="J113" s="8"/>
      <c r="K113" s="8"/>
      <c r="L113" s="8"/>
      <c r="M113" s="8"/>
      <c r="N113" s="8"/>
    </row>
    <row r="114" spans="1:14" s="7" customFormat="1" ht="12.75">
      <c r="A114" s="58" t="s">
        <v>124</v>
      </c>
      <c r="B114" s="8">
        <v>2</v>
      </c>
      <c r="C114" s="8">
        <v>19</v>
      </c>
      <c r="D114" s="9">
        <f>SUM(C114)/(B114)</f>
        <v>9.5</v>
      </c>
      <c r="E114" s="1">
        <v>18</v>
      </c>
      <c r="F114" s="8">
        <v>0</v>
      </c>
      <c r="G114" s="10"/>
      <c r="H114" s="8"/>
      <c r="I114" s="8"/>
      <c r="J114" s="8"/>
      <c r="K114" s="8"/>
      <c r="L114" s="8"/>
      <c r="M114" s="8"/>
      <c r="N114" s="8"/>
    </row>
    <row r="115" spans="1:14" s="7" customFormat="1" ht="12.75">
      <c r="A115" s="58" t="s">
        <v>170</v>
      </c>
      <c r="B115" s="8">
        <v>1</v>
      </c>
      <c r="C115" s="8">
        <v>8</v>
      </c>
      <c r="D115" s="9">
        <f>SUM(C115)/(B115)</f>
        <v>8</v>
      </c>
      <c r="E115" s="1">
        <v>8</v>
      </c>
      <c r="F115" s="8">
        <v>0</v>
      </c>
      <c r="G115" s="10"/>
      <c r="H115" s="8"/>
      <c r="I115" s="8"/>
      <c r="J115" s="8"/>
      <c r="K115" s="8"/>
      <c r="L115" s="8"/>
      <c r="M115" s="8"/>
      <c r="N115" s="8"/>
    </row>
    <row r="116" spans="1:14" s="7" customFormat="1" ht="12.75">
      <c r="A116" s="58" t="s">
        <v>178</v>
      </c>
      <c r="B116" s="8">
        <v>2</v>
      </c>
      <c r="C116" s="8">
        <v>7</v>
      </c>
      <c r="D116" s="9">
        <f>SUM(C116)/(B116)</f>
        <v>3.5</v>
      </c>
      <c r="E116" s="1">
        <v>6</v>
      </c>
      <c r="F116" s="8">
        <v>0</v>
      </c>
      <c r="G116" s="10"/>
      <c r="H116" s="8"/>
      <c r="I116" s="8"/>
      <c r="J116" s="8"/>
      <c r="K116" s="8"/>
      <c r="L116" s="8"/>
      <c r="M116" s="8"/>
      <c r="N116" s="8"/>
    </row>
    <row r="117" spans="1:14" s="5" customFormat="1" ht="12">
      <c r="A117" s="5" t="s">
        <v>8</v>
      </c>
      <c r="B117" s="6">
        <f>SUM(B112:B116)</f>
        <v>24</v>
      </c>
      <c r="C117" s="6">
        <f>SUM(C112:C116)</f>
        <v>437</v>
      </c>
      <c r="D117" s="15">
        <f>SUM(C117/B117)</f>
        <v>18.208333333333332</v>
      </c>
      <c r="E117" s="6">
        <v>37</v>
      </c>
      <c r="F117" s="6">
        <f>SUM(F112:F116)</f>
        <v>1</v>
      </c>
      <c r="G117" s="17"/>
      <c r="H117" s="6"/>
      <c r="I117" s="6"/>
      <c r="J117" s="6"/>
      <c r="K117" s="6"/>
      <c r="L117" s="6"/>
      <c r="M117" s="6"/>
      <c r="N117" s="6"/>
    </row>
    <row r="118" spans="1:14" s="5" customFormat="1" ht="12" thickBot="1">
      <c r="A118" s="5" t="s">
        <v>11</v>
      </c>
      <c r="B118" s="6">
        <v>18</v>
      </c>
      <c r="C118" s="6">
        <v>152</v>
      </c>
      <c r="D118" s="15">
        <f>SUM(C118/B118)</f>
        <v>8.444444444444445</v>
      </c>
      <c r="E118" s="6">
        <v>36</v>
      </c>
      <c r="F118" s="6">
        <v>0</v>
      </c>
      <c r="G118" s="17"/>
      <c r="H118" s="6"/>
      <c r="I118" s="6"/>
      <c r="J118" s="6"/>
      <c r="K118" s="6"/>
      <c r="L118" s="6"/>
      <c r="M118" s="6"/>
      <c r="N118" s="6"/>
    </row>
    <row r="119" spans="1:14" s="5" customFormat="1" ht="12" thickTop="1">
      <c r="A119" s="31" t="s">
        <v>64</v>
      </c>
      <c r="B119" s="32" t="s">
        <v>52</v>
      </c>
      <c r="C119" s="32" t="s">
        <v>40</v>
      </c>
      <c r="D119" s="37" t="s">
        <v>9</v>
      </c>
      <c r="E119" s="32" t="s">
        <v>41</v>
      </c>
      <c r="F119" s="32" t="s">
        <v>42</v>
      </c>
      <c r="G119" s="17"/>
      <c r="H119" s="6"/>
      <c r="I119" s="6"/>
      <c r="J119" s="6"/>
      <c r="K119" s="6"/>
      <c r="L119" s="6"/>
      <c r="M119" s="6"/>
      <c r="N119" s="6"/>
    </row>
    <row r="120" spans="1:14" s="7" customFormat="1" ht="12.75">
      <c r="A120" s="43" t="s">
        <v>136</v>
      </c>
      <c r="B120" s="8">
        <v>3</v>
      </c>
      <c r="C120" s="8">
        <v>31</v>
      </c>
      <c r="D120" s="9">
        <f>SUM(C120)/(B120)</f>
        <v>10.333333333333334</v>
      </c>
      <c r="E120" s="1">
        <v>15</v>
      </c>
      <c r="F120" s="8">
        <v>0</v>
      </c>
      <c r="G120" s="10"/>
      <c r="H120" s="8"/>
      <c r="I120" s="8"/>
      <c r="J120" s="8"/>
      <c r="K120" s="8"/>
      <c r="L120" s="8"/>
      <c r="M120" s="8"/>
      <c r="N120" s="8"/>
    </row>
    <row r="121" spans="1:14" s="7" customFormat="1" ht="12.75">
      <c r="A121" s="43"/>
      <c r="B121" s="8">
        <v>0</v>
      </c>
      <c r="C121" s="8">
        <v>0</v>
      </c>
      <c r="D121" s="9" t="e">
        <f>SUM(C121)/(B121)</f>
        <v>#DIV/0!</v>
      </c>
      <c r="E121" s="1"/>
      <c r="F121" s="8">
        <v>0</v>
      </c>
      <c r="G121" s="10"/>
      <c r="H121" s="8"/>
      <c r="I121" s="8"/>
      <c r="J121" s="8"/>
      <c r="K121" s="8"/>
      <c r="L121" s="8"/>
      <c r="M121" s="8"/>
      <c r="N121" s="8"/>
    </row>
    <row r="122" spans="1:14" s="7" customFormat="1" ht="12.75">
      <c r="A122" s="43"/>
      <c r="B122" s="8">
        <v>0</v>
      </c>
      <c r="C122" s="8">
        <v>0</v>
      </c>
      <c r="D122" s="9" t="e">
        <f>SUM(C122)/(B122)</f>
        <v>#DIV/0!</v>
      </c>
      <c r="E122" s="1"/>
      <c r="F122" s="8">
        <v>0</v>
      </c>
      <c r="G122" s="10"/>
      <c r="H122" s="8"/>
      <c r="I122" s="8"/>
      <c r="J122" s="8"/>
      <c r="K122" s="8"/>
      <c r="L122" s="8"/>
      <c r="M122" s="8"/>
      <c r="N122" s="8"/>
    </row>
    <row r="123" spans="1:14" s="5" customFormat="1" ht="12">
      <c r="A123" s="5" t="s">
        <v>8</v>
      </c>
      <c r="B123" s="6">
        <f>SUM(B120:B122)</f>
        <v>3</v>
      </c>
      <c r="C123" s="6">
        <f>SUM(C120:C122)</f>
        <v>31</v>
      </c>
      <c r="D123" s="15">
        <f>SUM(C123/B123)</f>
        <v>10.333333333333334</v>
      </c>
      <c r="E123" s="6">
        <v>0</v>
      </c>
      <c r="F123" s="6">
        <f>SUM(F120:F122)</f>
        <v>0</v>
      </c>
      <c r="G123" s="17"/>
      <c r="H123" s="6"/>
      <c r="I123" s="6"/>
      <c r="J123" s="6"/>
      <c r="K123" s="6"/>
      <c r="L123" s="6"/>
      <c r="M123" s="6"/>
      <c r="N123" s="6"/>
    </row>
    <row r="124" spans="1:14" s="5" customFormat="1" ht="12" thickBot="1">
      <c r="A124" s="5" t="s">
        <v>11</v>
      </c>
      <c r="B124" s="6">
        <v>6</v>
      </c>
      <c r="C124" s="6">
        <v>177</v>
      </c>
      <c r="D124" s="15">
        <f>SUM(C124/B124)</f>
        <v>29.5</v>
      </c>
      <c r="E124" s="6" t="s">
        <v>138</v>
      </c>
      <c r="F124" s="6">
        <v>1</v>
      </c>
      <c r="G124" s="17"/>
      <c r="H124" s="6"/>
      <c r="I124" s="6"/>
      <c r="J124" s="6"/>
      <c r="K124" s="6"/>
      <c r="L124" s="6"/>
      <c r="M124" s="6"/>
      <c r="N124" s="6"/>
    </row>
    <row r="125" spans="1:14" s="5" customFormat="1" ht="12" thickTop="1">
      <c r="A125" s="31" t="s">
        <v>65</v>
      </c>
      <c r="B125" s="32" t="s">
        <v>45</v>
      </c>
      <c r="C125" s="32" t="s">
        <v>40</v>
      </c>
      <c r="D125" s="32" t="s">
        <v>9</v>
      </c>
      <c r="E125" s="32" t="s">
        <v>41</v>
      </c>
      <c r="F125" s="32" t="s">
        <v>42</v>
      </c>
      <c r="G125" s="17"/>
      <c r="H125" s="6"/>
      <c r="I125" s="6"/>
      <c r="J125" s="6"/>
      <c r="K125" s="6"/>
      <c r="L125" s="6"/>
      <c r="M125" s="6"/>
      <c r="N125" s="6"/>
    </row>
    <row r="126" spans="1:14" s="7" customFormat="1" ht="12.75">
      <c r="A126" s="58" t="s">
        <v>136</v>
      </c>
      <c r="B126" s="8">
        <v>4</v>
      </c>
      <c r="C126" s="8">
        <v>135</v>
      </c>
      <c r="D126" s="9">
        <f aca="true" t="shared" si="18" ref="D126:D131">SUM(C126)/(B126)</f>
        <v>33.75</v>
      </c>
      <c r="E126" s="1" t="s">
        <v>191</v>
      </c>
      <c r="F126" s="11">
        <v>1</v>
      </c>
      <c r="G126" s="10"/>
      <c r="H126" s="8"/>
      <c r="I126" s="8"/>
      <c r="J126" s="8"/>
      <c r="K126" s="8"/>
      <c r="L126" s="8"/>
      <c r="M126" s="8"/>
      <c r="N126" s="8"/>
    </row>
    <row r="127" spans="1:14" s="7" customFormat="1" ht="12.75">
      <c r="A127" s="58" t="s">
        <v>123</v>
      </c>
      <c r="B127" s="8">
        <v>3</v>
      </c>
      <c r="C127" s="8">
        <v>23</v>
      </c>
      <c r="D127" s="9">
        <f t="shared" si="18"/>
        <v>7.666666666666667</v>
      </c>
      <c r="E127" s="8">
        <v>0</v>
      </c>
      <c r="F127" s="11">
        <v>0</v>
      </c>
      <c r="G127" s="10"/>
      <c r="H127" s="8"/>
      <c r="I127" s="8"/>
      <c r="J127" s="8"/>
      <c r="K127" s="8"/>
      <c r="L127" s="8"/>
      <c r="M127" s="8"/>
      <c r="N127" s="8"/>
    </row>
    <row r="128" spans="1:14" s="7" customFormat="1" ht="12.75">
      <c r="A128" s="58" t="s">
        <v>124</v>
      </c>
      <c r="B128" s="8">
        <v>1</v>
      </c>
      <c r="C128" s="8">
        <v>0</v>
      </c>
      <c r="D128" s="9">
        <f t="shared" si="18"/>
        <v>0</v>
      </c>
      <c r="E128" s="8">
        <v>0</v>
      </c>
      <c r="F128" s="11">
        <v>0</v>
      </c>
      <c r="G128" s="10"/>
      <c r="H128" s="8"/>
      <c r="I128" s="8"/>
      <c r="J128" s="8"/>
      <c r="K128" s="8"/>
      <c r="L128" s="8"/>
      <c r="M128" s="8"/>
      <c r="N128" s="8"/>
    </row>
    <row r="129" spans="1:14" s="7" customFormat="1" ht="12.75">
      <c r="A129" s="58" t="s">
        <v>133</v>
      </c>
      <c r="B129" s="8">
        <v>1</v>
      </c>
      <c r="C129" s="8">
        <v>0</v>
      </c>
      <c r="D129" s="9">
        <f t="shared" si="18"/>
        <v>0</v>
      </c>
      <c r="E129" s="8">
        <v>0</v>
      </c>
      <c r="F129" s="11">
        <v>0</v>
      </c>
      <c r="G129" s="10"/>
      <c r="H129" s="8"/>
      <c r="I129" s="8"/>
      <c r="J129" s="8"/>
      <c r="K129" s="8"/>
      <c r="L129" s="8"/>
      <c r="M129" s="8"/>
      <c r="N129" s="8"/>
    </row>
    <row r="130" spans="1:14" s="5" customFormat="1" ht="12">
      <c r="A130" s="5" t="s">
        <v>8</v>
      </c>
      <c r="B130" s="6">
        <f>SUM(B126:B129)</f>
        <v>9</v>
      </c>
      <c r="C130" s="6">
        <f>SUM(C126:C129)</f>
        <v>158</v>
      </c>
      <c r="D130" s="15">
        <f t="shared" si="18"/>
        <v>17.555555555555557</v>
      </c>
      <c r="E130" s="6" t="s">
        <v>191</v>
      </c>
      <c r="F130" s="6">
        <f>SUM(F126:F129)</f>
        <v>1</v>
      </c>
      <c r="G130" s="17"/>
      <c r="H130" s="6"/>
      <c r="I130" s="6"/>
      <c r="J130" s="6"/>
      <c r="K130" s="6"/>
      <c r="L130" s="6"/>
      <c r="M130" s="6"/>
      <c r="N130" s="6"/>
    </row>
    <row r="131" spans="1:14" s="5" customFormat="1" ht="12" thickBot="1">
      <c r="A131" s="5" t="s">
        <v>11</v>
      </c>
      <c r="B131" s="6">
        <v>9</v>
      </c>
      <c r="C131" s="6">
        <v>261</v>
      </c>
      <c r="D131" s="15">
        <f t="shared" si="18"/>
        <v>29</v>
      </c>
      <c r="E131" s="6" t="s">
        <v>238</v>
      </c>
      <c r="F131" s="6">
        <v>2</v>
      </c>
      <c r="G131" s="17"/>
      <c r="H131" s="6"/>
      <c r="I131" s="6"/>
      <c r="J131" s="6"/>
      <c r="K131" s="6"/>
      <c r="L131" s="6"/>
      <c r="M131" s="6"/>
      <c r="N131" s="6"/>
    </row>
    <row r="132" spans="1:14" s="5" customFormat="1" ht="12" thickTop="1">
      <c r="A132" s="31" t="s">
        <v>66</v>
      </c>
      <c r="B132" s="32" t="s">
        <v>30</v>
      </c>
      <c r="C132" s="32" t="s">
        <v>40</v>
      </c>
      <c r="D132" s="37" t="s">
        <v>9</v>
      </c>
      <c r="E132" s="32" t="s">
        <v>41</v>
      </c>
      <c r="F132" s="32"/>
      <c r="G132" s="17"/>
      <c r="H132" s="6"/>
      <c r="I132" s="6"/>
      <c r="J132" s="6"/>
      <c r="K132" s="6"/>
      <c r="L132" s="6"/>
      <c r="M132" s="6"/>
      <c r="N132" s="6"/>
    </row>
    <row r="133" spans="1:14" s="7" customFormat="1" ht="12.75">
      <c r="A133" s="43" t="s">
        <v>120</v>
      </c>
      <c r="B133" s="8">
        <v>25</v>
      </c>
      <c r="C133" s="8">
        <v>857</v>
      </c>
      <c r="D133" s="9">
        <f>SUM(C133/B133)</f>
        <v>34.28</v>
      </c>
      <c r="E133" s="1">
        <v>66</v>
      </c>
      <c r="F133" s="8"/>
      <c r="G133" s="10"/>
      <c r="H133" s="8"/>
      <c r="I133" s="8"/>
      <c r="J133" s="8"/>
      <c r="K133" s="8"/>
      <c r="L133" s="8"/>
      <c r="M133" s="8"/>
      <c r="N133" s="8"/>
    </row>
    <row r="134" spans="1:14" s="7" customFormat="1" ht="12.75">
      <c r="A134" s="43"/>
      <c r="B134" s="8">
        <v>0</v>
      </c>
      <c r="C134" s="8">
        <v>0</v>
      </c>
      <c r="D134" s="9" t="e">
        <f>SUM(C134/B134)</f>
        <v>#DIV/0!</v>
      </c>
      <c r="E134" s="1"/>
      <c r="F134" s="8"/>
      <c r="G134" s="10"/>
      <c r="H134" s="8"/>
      <c r="I134" s="8"/>
      <c r="J134" s="8"/>
      <c r="K134" s="8"/>
      <c r="L134" s="8"/>
      <c r="M134" s="8"/>
      <c r="N134" s="8"/>
    </row>
    <row r="135" spans="1:14" s="7" customFormat="1" ht="12.75">
      <c r="A135" s="43" t="s">
        <v>96</v>
      </c>
      <c r="B135" s="8">
        <v>3</v>
      </c>
      <c r="C135" s="8">
        <v>23</v>
      </c>
      <c r="D135" s="24"/>
      <c r="E135" s="1"/>
      <c r="F135" s="8"/>
      <c r="G135" s="10"/>
      <c r="H135" s="8"/>
      <c r="I135" s="8"/>
      <c r="J135" s="8"/>
      <c r="K135" s="8"/>
      <c r="L135" s="8"/>
      <c r="M135" s="8"/>
      <c r="N135" s="8"/>
    </row>
    <row r="136" spans="1:14" s="5" customFormat="1" ht="12">
      <c r="A136" s="5" t="s">
        <v>8</v>
      </c>
      <c r="B136" s="6">
        <f>SUM(B133:B135)</f>
        <v>28</v>
      </c>
      <c r="C136" s="6">
        <f>SUM(C133:C135)</f>
        <v>880</v>
      </c>
      <c r="D136" s="15">
        <f>SUM(C136/B136)</f>
        <v>31.428571428571427</v>
      </c>
      <c r="E136" s="6">
        <v>66</v>
      </c>
      <c r="F136" s="6"/>
      <c r="G136" s="17"/>
      <c r="H136" s="6"/>
      <c r="I136" s="6"/>
      <c r="J136" s="6"/>
      <c r="K136" s="6"/>
      <c r="L136" s="6"/>
      <c r="M136" s="6"/>
      <c r="N136" s="6"/>
    </row>
    <row r="137" spans="1:14" s="5" customFormat="1" ht="12" thickBot="1">
      <c r="A137" s="35" t="s">
        <v>11</v>
      </c>
      <c r="B137" s="36">
        <v>28</v>
      </c>
      <c r="C137" s="36">
        <v>1052</v>
      </c>
      <c r="D137" s="38">
        <f>SUM(C137/B137)</f>
        <v>37.57142857142857</v>
      </c>
      <c r="E137" s="36">
        <v>55</v>
      </c>
      <c r="F137" s="36"/>
      <c r="G137" s="17"/>
      <c r="H137" s="6"/>
      <c r="I137" s="6"/>
      <c r="J137" s="6"/>
      <c r="K137" s="6"/>
      <c r="L137" s="6"/>
      <c r="M137" s="6"/>
      <c r="N137" s="6"/>
    </row>
    <row r="138" spans="1:14" s="5" customFormat="1" ht="12" thickTop="1">
      <c r="A138" s="28" t="s">
        <v>67</v>
      </c>
      <c r="B138" s="29" t="s">
        <v>128</v>
      </c>
      <c r="C138" s="29" t="s">
        <v>89</v>
      </c>
      <c r="D138" s="29" t="s">
        <v>69</v>
      </c>
      <c r="E138" s="29" t="s">
        <v>68</v>
      </c>
      <c r="F138" s="29" t="s">
        <v>126</v>
      </c>
      <c r="G138" s="32" t="s">
        <v>70</v>
      </c>
      <c r="H138" s="32" t="s">
        <v>71</v>
      </c>
      <c r="I138" s="32" t="s">
        <v>127</v>
      </c>
      <c r="J138" s="32" t="s">
        <v>81</v>
      </c>
      <c r="K138" s="32" t="s">
        <v>167</v>
      </c>
      <c r="L138" s="6"/>
      <c r="M138" s="6"/>
      <c r="N138" s="6"/>
    </row>
    <row r="139" spans="1:14" s="7" customFormat="1" ht="12.75">
      <c r="A139" s="52" t="s">
        <v>120</v>
      </c>
      <c r="B139" s="1">
        <v>33</v>
      </c>
      <c r="C139" s="1">
        <v>36</v>
      </c>
      <c r="D139" s="1">
        <v>7</v>
      </c>
      <c r="E139" s="1">
        <v>1</v>
      </c>
      <c r="F139" s="1">
        <f>SUM(B139:E139)</f>
        <v>77</v>
      </c>
      <c r="G139" s="8">
        <v>2</v>
      </c>
      <c r="H139" s="8">
        <v>2</v>
      </c>
      <c r="I139" s="8">
        <v>0</v>
      </c>
      <c r="J139" s="8">
        <v>1</v>
      </c>
      <c r="K139" s="1">
        <v>8</v>
      </c>
      <c r="L139" s="8"/>
      <c r="M139" s="8"/>
      <c r="N139" s="8"/>
    </row>
    <row r="140" spans="1:14" s="7" customFormat="1" ht="12.75">
      <c r="A140" s="52" t="s">
        <v>169</v>
      </c>
      <c r="B140" s="1">
        <v>18</v>
      </c>
      <c r="C140" s="1">
        <v>33</v>
      </c>
      <c r="D140" s="1">
        <v>6</v>
      </c>
      <c r="E140" s="1">
        <v>3</v>
      </c>
      <c r="F140" s="1">
        <f>SUM(B140:E140)</f>
        <v>60</v>
      </c>
      <c r="G140" s="8">
        <v>1</v>
      </c>
      <c r="H140" s="8">
        <v>0</v>
      </c>
      <c r="I140" s="8">
        <v>1</v>
      </c>
      <c r="J140" s="8">
        <v>0</v>
      </c>
      <c r="K140" s="1">
        <v>2</v>
      </c>
      <c r="L140" s="8"/>
      <c r="M140" s="8"/>
      <c r="N140" s="8"/>
    </row>
    <row r="141" spans="1:14" s="7" customFormat="1" ht="12.75">
      <c r="A141" s="52" t="s">
        <v>171</v>
      </c>
      <c r="B141" s="1">
        <v>24</v>
      </c>
      <c r="C141" s="1">
        <v>33</v>
      </c>
      <c r="D141" s="1">
        <v>6</v>
      </c>
      <c r="E141" s="1">
        <v>0</v>
      </c>
      <c r="F141" s="1">
        <f aca="true" t="shared" si="19" ref="F141:F146">SUM(B141:E141)</f>
        <v>63</v>
      </c>
      <c r="G141" s="8">
        <v>1</v>
      </c>
      <c r="H141" s="8">
        <v>2</v>
      </c>
      <c r="I141" s="8">
        <v>0</v>
      </c>
      <c r="J141" s="8">
        <v>0</v>
      </c>
      <c r="K141" s="1">
        <v>8</v>
      </c>
      <c r="L141" s="8"/>
      <c r="M141" s="8"/>
      <c r="N141" s="8"/>
    </row>
    <row r="142" spans="1:14" s="7" customFormat="1" ht="12.75">
      <c r="A142" s="52" t="s">
        <v>160</v>
      </c>
      <c r="B142" s="1">
        <v>26</v>
      </c>
      <c r="C142" s="1">
        <v>28</v>
      </c>
      <c r="D142" s="1">
        <v>5</v>
      </c>
      <c r="E142" s="1">
        <v>3</v>
      </c>
      <c r="F142" s="1">
        <f>SUM(B142:E142)</f>
        <v>62</v>
      </c>
      <c r="G142" s="8">
        <v>1</v>
      </c>
      <c r="H142" s="8">
        <v>1</v>
      </c>
      <c r="I142" s="8">
        <v>0</v>
      </c>
      <c r="J142" s="8">
        <v>0</v>
      </c>
      <c r="K142" s="1">
        <v>9</v>
      </c>
      <c r="L142" s="8"/>
      <c r="M142" s="8"/>
      <c r="N142" s="8"/>
    </row>
    <row r="143" spans="1:14" s="7" customFormat="1" ht="12.75">
      <c r="A143" s="52" t="s">
        <v>124</v>
      </c>
      <c r="B143" s="1">
        <v>27</v>
      </c>
      <c r="C143" s="1">
        <v>32</v>
      </c>
      <c r="D143" s="1">
        <v>6</v>
      </c>
      <c r="E143" s="1">
        <v>1</v>
      </c>
      <c r="F143" s="1">
        <f>SUM(B143:E143)</f>
        <v>66</v>
      </c>
      <c r="G143" s="8">
        <v>1</v>
      </c>
      <c r="H143" s="8">
        <v>1</v>
      </c>
      <c r="I143" s="8">
        <v>4</v>
      </c>
      <c r="J143" s="8">
        <v>1</v>
      </c>
      <c r="K143" s="1">
        <v>0</v>
      </c>
      <c r="L143" s="8"/>
      <c r="M143" s="8"/>
      <c r="N143" s="8"/>
    </row>
    <row r="144" spans="1:14" s="7" customFormat="1" ht="12.75">
      <c r="A144" s="52" t="s">
        <v>123</v>
      </c>
      <c r="B144" s="1">
        <v>44</v>
      </c>
      <c r="C144" s="1">
        <v>15</v>
      </c>
      <c r="D144" s="1">
        <v>2</v>
      </c>
      <c r="E144" s="1">
        <v>0</v>
      </c>
      <c r="F144" s="1">
        <f t="shared" si="19"/>
        <v>61</v>
      </c>
      <c r="G144" s="8">
        <v>3</v>
      </c>
      <c r="H144" s="8">
        <v>0</v>
      </c>
      <c r="I144" s="8">
        <v>5</v>
      </c>
      <c r="J144" s="8">
        <v>0</v>
      </c>
      <c r="K144" s="1">
        <v>0</v>
      </c>
      <c r="L144" s="8"/>
      <c r="M144" s="8"/>
      <c r="N144" s="8"/>
    </row>
    <row r="145" spans="1:14" s="7" customFormat="1" ht="12.75">
      <c r="A145" s="52" t="s">
        <v>133</v>
      </c>
      <c r="B145" s="1">
        <v>30</v>
      </c>
      <c r="C145" s="1">
        <v>18</v>
      </c>
      <c r="D145" s="1">
        <v>1</v>
      </c>
      <c r="E145" s="1">
        <v>0</v>
      </c>
      <c r="F145" s="1">
        <f t="shared" si="19"/>
        <v>49</v>
      </c>
      <c r="G145" s="8">
        <v>1</v>
      </c>
      <c r="H145" s="8">
        <v>0</v>
      </c>
      <c r="I145" s="8">
        <v>2</v>
      </c>
      <c r="J145" s="8">
        <v>0</v>
      </c>
      <c r="K145" s="1">
        <v>0</v>
      </c>
      <c r="L145" s="8"/>
      <c r="M145" s="8"/>
      <c r="N145" s="8"/>
    </row>
    <row r="146" spans="1:14" s="7" customFormat="1" ht="12.75">
      <c r="A146" s="52" t="s">
        <v>122</v>
      </c>
      <c r="B146" s="1">
        <v>20</v>
      </c>
      <c r="C146" s="1">
        <v>21</v>
      </c>
      <c r="D146" s="1">
        <v>0</v>
      </c>
      <c r="E146" s="1">
        <v>0</v>
      </c>
      <c r="F146" s="1">
        <f t="shared" si="19"/>
        <v>41</v>
      </c>
      <c r="G146" s="8">
        <v>1</v>
      </c>
      <c r="H146" s="8">
        <v>0</v>
      </c>
      <c r="I146" s="8">
        <v>2</v>
      </c>
      <c r="J146" s="8">
        <v>0</v>
      </c>
      <c r="K146" s="1">
        <v>0</v>
      </c>
      <c r="L146" s="8"/>
      <c r="M146" s="8"/>
      <c r="N146" s="8"/>
    </row>
    <row r="147" spans="1:14" s="7" customFormat="1" ht="12.75">
      <c r="A147" s="52" t="s">
        <v>157</v>
      </c>
      <c r="B147" s="1">
        <v>17</v>
      </c>
      <c r="C147" s="1">
        <v>24</v>
      </c>
      <c r="D147" s="1">
        <v>2</v>
      </c>
      <c r="E147" s="1">
        <v>0</v>
      </c>
      <c r="F147" s="1">
        <f>SUM(B147:E147)</f>
        <v>43</v>
      </c>
      <c r="G147" s="8">
        <v>1</v>
      </c>
      <c r="H147" s="8">
        <v>0</v>
      </c>
      <c r="I147" s="8">
        <v>0</v>
      </c>
      <c r="J147" s="8">
        <v>0</v>
      </c>
      <c r="K147" s="1">
        <v>2</v>
      </c>
      <c r="L147" s="8"/>
      <c r="M147" s="8"/>
      <c r="N147" s="8"/>
    </row>
    <row r="148" spans="1:14" s="7" customFormat="1" ht="12.75">
      <c r="A148" s="52" t="s">
        <v>136</v>
      </c>
      <c r="B148" s="1">
        <v>27</v>
      </c>
      <c r="C148" s="1">
        <v>13</v>
      </c>
      <c r="D148" s="1">
        <v>0</v>
      </c>
      <c r="E148" s="1">
        <v>0</v>
      </c>
      <c r="F148" s="1">
        <f>SUM(B148:E148)</f>
        <v>40</v>
      </c>
      <c r="G148" s="8">
        <v>0</v>
      </c>
      <c r="H148" s="8">
        <v>0</v>
      </c>
      <c r="I148" s="8">
        <v>5</v>
      </c>
      <c r="J148" s="8">
        <v>0</v>
      </c>
      <c r="K148" s="1">
        <v>0</v>
      </c>
      <c r="L148" s="8"/>
      <c r="M148" s="8"/>
      <c r="N148" s="8"/>
    </row>
    <row r="149" spans="1:14" s="7" customFormat="1" ht="12.75">
      <c r="A149" s="52" t="s">
        <v>173</v>
      </c>
      <c r="B149" s="1">
        <v>14</v>
      </c>
      <c r="C149" s="1">
        <v>19</v>
      </c>
      <c r="D149" s="1">
        <v>1</v>
      </c>
      <c r="E149" s="1">
        <v>1</v>
      </c>
      <c r="F149" s="1">
        <f aca="true" t="shared" si="20" ref="F149:F160">SUM(B149:E149)</f>
        <v>35</v>
      </c>
      <c r="G149" s="8">
        <v>0</v>
      </c>
      <c r="H149" s="8">
        <v>1</v>
      </c>
      <c r="I149" s="8">
        <v>0</v>
      </c>
      <c r="J149" s="8">
        <v>0</v>
      </c>
      <c r="K149" s="8">
        <v>4</v>
      </c>
      <c r="L149" s="8"/>
      <c r="M149" s="8"/>
      <c r="N149" s="8"/>
    </row>
    <row r="150" spans="1:14" s="7" customFormat="1" ht="12.75">
      <c r="A150" s="52" t="s">
        <v>172</v>
      </c>
      <c r="B150" s="1">
        <v>11</v>
      </c>
      <c r="C150" s="1">
        <v>15</v>
      </c>
      <c r="D150" s="1">
        <v>1</v>
      </c>
      <c r="E150" s="1">
        <v>2</v>
      </c>
      <c r="F150" s="1">
        <f t="shared" si="20"/>
        <v>29</v>
      </c>
      <c r="G150" s="8">
        <v>0</v>
      </c>
      <c r="H150" s="8">
        <v>0</v>
      </c>
      <c r="I150" s="8">
        <v>0</v>
      </c>
      <c r="J150" s="8">
        <v>0</v>
      </c>
      <c r="K150" s="1">
        <v>4</v>
      </c>
      <c r="L150" s="8"/>
      <c r="M150" s="8"/>
      <c r="N150" s="8"/>
    </row>
    <row r="151" spans="1:14" s="7" customFormat="1" ht="12.75">
      <c r="A151" s="52" t="s">
        <v>168</v>
      </c>
      <c r="B151" s="1">
        <v>3</v>
      </c>
      <c r="C151" s="1">
        <v>12</v>
      </c>
      <c r="D151" s="1">
        <v>0</v>
      </c>
      <c r="E151" s="1">
        <v>1</v>
      </c>
      <c r="F151" s="1">
        <f t="shared" si="20"/>
        <v>16</v>
      </c>
      <c r="G151" s="8">
        <v>0</v>
      </c>
      <c r="H151" s="8">
        <v>0</v>
      </c>
      <c r="I151" s="8">
        <v>0</v>
      </c>
      <c r="J151" s="8">
        <v>0</v>
      </c>
      <c r="K151" s="1">
        <v>0</v>
      </c>
      <c r="L151" s="8"/>
      <c r="M151" s="8"/>
      <c r="N151" s="8"/>
    </row>
    <row r="152" spans="1:14" s="7" customFormat="1" ht="12.75">
      <c r="A152" s="52" t="s">
        <v>170</v>
      </c>
      <c r="B152" s="1">
        <v>4</v>
      </c>
      <c r="C152" s="1">
        <v>3</v>
      </c>
      <c r="D152" s="1">
        <v>0</v>
      </c>
      <c r="E152" s="1">
        <v>0</v>
      </c>
      <c r="F152" s="1">
        <f t="shared" si="20"/>
        <v>7</v>
      </c>
      <c r="G152" s="8">
        <v>0</v>
      </c>
      <c r="H152" s="8">
        <v>0</v>
      </c>
      <c r="I152" s="8">
        <v>0</v>
      </c>
      <c r="J152" s="8">
        <v>0</v>
      </c>
      <c r="K152" s="1">
        <v>0</v>
      </c>
      <c r="L152" s="8"/>
      <c r="M152" s="8"/>
      <c r="N152" s="8"/>
    </row>
    <row r="153" spans="1:14" s="7" customFormat="1" ht="12.75">
      <c r="A153" s="52" t="s">
        <v>158</v>
      </c>
      <c r="B153" s="1">
        <v>4</v>
      </c>
      <c r="C153" s="1">
        <v>2</v>
      </c>
      <c r="D153" s="1">
        <v>0</v>
      </c>
      <c r="E153" s="1">
        <v>0</v>
      </c>
      <c r="F153" s="1">
        <f t="shared" si="20"/>
        <v>6</v>
      </c>
      <c r="G153" s="8">
        <v>0</v>
      </c>
      <c r="H153" s="8">
        <v>0</v>
      </c>
      <c r="I153" s="8">
        <v>1</v>
      </c>
      <c r="J153" s="8">
        <v>1</v>
      </c>
      <c r="K153" s="1">
        <v>2</v>
      </c>
      <c r="L153" s="8"/>
      <c r="M153" s="8"/>
      <c r="N153" s="8"/>
    </row>
    <row r="154" spans="1:14" s="7" customFormat="1" ht="12.75">
      <c r="A154" s="52" t="s">
        <v>189</v>
      </c>
      <c r="B154" s="1">
        <v>2</v>
      </c>
      <c r="C154" s="1">
        <v>1</v>
      </c>
      <c r="D154" s="1">
        <v>0</v>
      </c>
      <c r="E154" s="1">
        <v>0</v>
      </c>
      <c r="F154" s="1">
        <f t="shared" si="20"/>
        <v>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/>
      <c r="M154" s="8"/>
      <c r="N154" s="8"/>
    </row>
    <row r="155" spans="1:14" s="7" customFormat="1" ht="12.75">
      <c r="A155" s="52" t="s">
        <v>174</v>
      </c>
      <c r="B155" s="1">
        <v>2</v>
      </c>
      <c r="C155" s="1">
        <v>0</v>
      </c>
      <c r="D155" s="1">
        <v>0</v>
      </c>
      <c r="E155" s="1">
        <v>0</v>
      </c>
      <c r="F155" s="1">
        <f t="shared" si="20"/>
        <v>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/>
      <c r="M155" s="8"/>
      <c r="N155" s="8"/>
    </row>
    <row r="156" spans="1:14" s="7" customFormat="1" ht="12.75">
      <c r="A156" s="52" t="s">
        <v>188</v>
      </c>
      <c r="B156" s="1">
        <v>1</v>
      </c>
      <c r="C156" s="1">
        <v>0</v>
      </c>
      <c r="D156" s="1">
        <v>0</v>
      </c>
      <c r="E156" s="1">
        <v>0</v>
      </c>
      <c r="F156" s="1">
        <f t="shared" si="20"/>
        <v>1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/>
      <c r="M156" s="8"/>
      <c r="N156" s="8"/>
    </row>
    <row r="157" spans="1:14" s="7" customFormat="1" ht="12.75">
      <c r="A157" s="52" t="s">
        <v>190</v>
      </c>
      <c r="B157" s="1">
        <v>2</v>
      </c>
      <c r="C157" s="1">
        <v>0</v>
      </c>
      <c r="D157" s="1">
        <v>0</v>
      </c>
      <c r="E157" s="1">
        <v>0</v>
      </c>
      <c r="F157" s="1">
        <f t="shared" si="20"/>
        <v>2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/>
      <c r="M157" s="8"/>
      <c r="N157" s="8"/>
    </row>
    <row r="158" spans="1:14" s="7" customFormat="1" ht="12.75">
      <c r="A158" s="56" t="s">
        <v>247</v>
      </c>
      <c r="B158" s="1">
        <v>1</v>
      </c>
      <c r="C158" s="1">
        <v>0</v>
      </c>
      <c r="D158" s="1">
        <v>0</v>
      </c>
      <c r="E158" s="1">
        <v>0</v>
      </c>
      <c r="F158" s="1">
        <f t="shared" si="20"/>
        <v>1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/>
      <c r="M158" s="8"/>
      <c r="N158" s="8"/>
    </row>
    <row r="159" spans="1:14" s="7" customFormat="1" ht="12.75">
      <c r="A159" s="52" t="s">
        <v>264</v>
      </c>
      <c r="B159" s="1">
        <v>1</v>
      </c>
      <c r="C159" s="1">
        <v>0</v>
      </c>
      <c r="D159" s="1">
        <v>0</v>
      </c>
      <c r="E159" s="1">
        <v>0</v>
      </c>
      <c r="F159" s="1">
        <f t="shared" si="20"/>
        <v>1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/>
      <c r="M159" s="8"/>
      <c r="N159" s="8"/>
    </row>
    <row r="160" spans="1:14" s="7" customFormat="1" ht="12.75">
      <c r="A160" s="55" t="s">
        <v>178</v>
      </c>
      <c r="B160" s="1">
        <v>1</v>
      </c>
      <c r="C160" s="1">
        <v>0</v>
      </c>
      <c r="D160" s="1">
        <v>0</v>
      </c>
      <c r="E160" s="1">
        <v>0</v>
      </c>
      <c r="F160" s="1">
        <f t="shared" si="20"/>
        <v>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/>
      <c r="M160" s="8"/>
      <c r="N160" s="8"/>
    </row>
    <row r="161" spans="1:14" s="7" customFormat="1" ht="12.75">
      <c r="A161" s="55"/>
      <c r="B161" s="1"/>
      <c r="C161" s="1"/>
      <c r="D161" s="1"/>
      <c r="E161" s="1"/>
      <c r="F161" s="1"/>
      <c r="G161" s="8"/>
      <c r="H161" s="8"/>
      <c r="I161" s="8"/>
      <c r="J161" s="8"/>
      <c r="L161" s="8"/>
      <c r="M161" s="8"/>
      <c r="N161" s="8"/>
    </row>
    <row r="162" spans="1:14" s="5" customFormat="1" ht="12" thickBot="1">
      <c r="A162" s="35" t="s">
        <v>8</v>
      </c>
      <c r="B162" s="36">
        <f aca="true" t="shared" si="21" ref="B162:K162">SUM(B139:B161)</f>
        <v>312</v>
      </c>
      <c r="C162" s="36">
        <f t="shared" si="21"/>
        <v>305</v>
      </c>
      <c r="D162" s="36">
        <f t="shared" si="21"/>
        <v>37</v>
      </c>
      <c r="E162" s="36">
        <f t="shared" si="21"/>
        <v>12</v>
      </c>
      <c r="F162" s="36">
        <f t="shared" si="21"/>
        <v>666</v>
      </c>
      <c r="G162" s="36">
        <f t="shared" si="21"/>
        <v>12</v>
      </c>
      <c r="H162" s="36">
        <f t="shared" si="21"/>
        <v>7</v>
      </c>
      <c r="I162" s="36">
        <f t="shared" si="21"/>
        <v>20</v>
      </c>
      <c r="J162" s="36">
        <f t="shared" si="21"/>
        <v>3</v>
      </c>
      <c r="K162" s="36">
        <f t="shared" si="21"/>
        <v>39</v>
      </c>
      <c r="L162" s="6"/>
      <c r="M162" s="6"/>
      <c r="N162" s="6"/>
    </row>
    <row r="163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2" manualBreakCount="2">
    <brk id="58" max="255" man="1"/>
    <brk id="1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9"/>
  <sheetViews>
    <sheetView zoomScale="160" zoomScaleNormal="160" zoomScalePageLayoutView="0" workbookViewId="0" topLeftCell="A1">
      <selection activeCell="K114" sqref="K114:K139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7.25">
      <c r="A1" s="2" t="s">
        <v>152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113</v>
      </c>
      <c r="B4" s="1">
        <v>0</v>
      </c>
      <c r="C4" s="1">
        <v>7</v>
      </c>
      <c r="D4" s="1">
        <v>12</v>
      </c>
      <c r="E4" s="1">
        <v>7</v>
      </c>
      <c r="F4" s="1"/>
      <c r="G4" s="1"/>
      <c r="H4" s="1">
        <f>SUM(B4:G4)</f>
        <v>26</v>
      </c>
      <c r="I4" s="24"/>
      <c r="J4" s="1"/>
    </row>
    <row r="5" spans="1:10" ht="12.75">
      <c r="A5" t="s">
        <v>10</v>
      </c>
      <c r="B5" s="1">
        <v>7</v>
      </c>
      <c r="C5" s="1">
        <v>0</v>
      </c>
      <c r="D5" s="1">
        <v>7</v>
      </c>
      <c r="E5" s="1">
        <v>0</v>
      </c>
      <c r="F5" s="1"/>
      <c r="G5" s="1"/>
      <c r="H5" s="1">
        <f>SUM(B5:G5)</f>
        <v>14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116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13</v>
      </c>
      <c r="C8" s="8">
        <f>SUM(C9:C11)</f>
        <v>11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9</v>
      </c>
      <c r="C9" s="8">
        <v>10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2</v>
      </c>
      <c r="C10" s="8">
        <v>1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2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12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0.4166666666666667</v>
      </c>
      <c r="C14" s="10">
        <f>SUM(C13/C12)</f>
        <v>0.4444444444444444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6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0.3333333333333333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v>62</v>
      </c>
      <c r="C18" s="8">
        <v>42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45</v>
      </c>
      <c r="C19" s="8">
        <v>36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239</v>
      </c>
      <c r="C20" s="8">
        <v>176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48</v>
      </c>
      <c r="C21" s="8">
        <v>86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287</v>
      </c>
      <c r="C22" s="8">
        <f>SUM(C20)+(C21)</f>
        <v>262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6</v>
      </c>
      <c r="C23" s="8">
        <v>4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17</v>
      </c>
      <c r="C24" s="8">
        <v>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1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30</v>
      </c>
      <c r="C27" s="8">
        <v>165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30</v>
      </c>
      <c r="C28" s="9">
        <f>SUM(C27/C26)</f>
        <v>41.25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4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7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50</v>
      </c>
      <c r="C32" s="8">
        <v>45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248</v>
      </c>
      <c r="C33" s="48" t="s">
        <v>249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 t="s">
        <v>122</v>
      </c>
      <c r="B36" s="8">
        <v>14</v>
      </c>
      <c r="C36" s="8">
        <v>139</v>
      </c>
      <c r="D36" s="9">
        <f aca="true" t="shared" si="0" ref="D36:D43">SUM(C36)/(B36)</f>
        <v>9.928571428571429</v>
      </c>
      <c r="E36" s="1" t="s">
        <v>250</v>
      </c>
      <c r="F36" s="8">
        <v>1</v>
      </c>
      <c r="G36" s="8">
        <v>2</v>
      </c>
      <c r="H36" s="8"/>
      <c r="I36" s="8"/>
      <c r="J36" s="8"/>
      <c r="K36" s="8"/>
    </row>
    <row r="37" spans="1:11" ht="12.75">
      <c r="A37" s="7" t="s">
        <v>156</v>
      </c>
      <c r="B37" s="8">
        <v>3</v>
      </c>
      <c r="C37" s="8">
        <v>31</v>
      </c>
      <c r="D37" s="9">
        <f t="shared" si="0"/>
        <v>10.333333333333334</v>
      </c>
      <c r="E37" s="1">
        <v>23</v>
      </c>
      <c r="F37" s="8">
        <v>0</v>
      </c>
      <c r="G37" s="8">
        <v>1</v>
      </c>
      <c r="H37" s="8"/>
      <c r="I37" s="8"/>
      <c r="J37" s="8"/>
      <c r="K37" s="8"/>
    </row>
    <row r="38" spans="1:11" ht="12.75">
      <c r="A38" s="7" t="s">
        <v>121</v>
      </c>
      <c r="B38" s="8">
        <v>9</v>
      </c>
      <c r="C38" s="8">
        <v>29</v>
      </c>
      <c r="D38" s="9">
        <f t="shared" si="0"/>
        <v>3.2222222222222223</v>
      </c>
      <c r="E38" s="1">
        <v>15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120</v>
      </c>
      <c r="B39" s="8">
        <v>13</v>
      </c>
      <c r="C39" s="8">
        <v>26</v>
      </c>
      <c r="D39" s="9">
        <f t="shared" si="0"/>
        <v>2</v>
      </c>
      <c r="E39" s="1">
        <v>9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157</v>
      </c>
      <c r="B40" s="8">
        <v>6</v>
      </c>
      <c r="C40" s="8">
        <v>14</v>
      </c>
      <c r="D40" s="9">
        <f t="shared" si="0"/>
        <v>2.3333333333333335</v>
      </c>
      <c r="E40" s="1">
        <v>7</v>
      </c>
      <c r="F40" s="8">
        <v>0</v>
      </c>
      <c r="G40" s="8">
        <v>0</v>
      </c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93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45</v>
      </c>
      <c r="C42" s="6">
        <f>SUM(C36:C41)</f>
        <v>239</v>
      </c>
      <c r="D42" s="15">
        <f t="shared" si="0"/>
        <v>5.311111111111111</v>
      </c>
      <c r="E42" s="6" t="s">
        <v>250</v>
      </c>
      <c r="F42" s="6">
        <f>SUM(F36:F41)</f>
        <v>1</v>
      </c>
      <c r="G42" s="6">
        <f>SUM(G36:G41)</f>
        <v>3</v>
      </c>
      <c r="H42" s="6"/>
      <c r="I42" s="6"/>
      <c r="J42" s="6"/>
      <c r="K42" s="6"/>
    </row>
    <row r="43" spans="1:11" ht="12.75">
      <c r="A43" s="5" t="s">
        <v>113</v>
      </c>
      <c r="B43" s="6">
        <f>C19</f>
        <v>36</v>
      </c>
      <c r="C43" s="6">
        <f>C20</f>
        <v>176</v>
      </c>
      <c r="D43" s="15">
        <f t="shared" si="0"/>
        <v>4.888888888888889</v>
      </c>
      <c r="E43" s="6" t="s">
        <v>251</v>
      </c>
      <c r="F43" s="6">
        <v>3</v>
      </c>
      <c r="G43" s="6">
        <v>1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125</v>
      </c>
      <c r="K45" s="6"/>
    </row>
    <row r="46" spans="1:11" ht="12.75">
      <c r="A46" s="7" t="s">
        <v>252</v>
      </c>
      <c r="B46" s="8">
        <v>6</v>
      </c>
      <c r="C46" s="8">
        <v>14</v>
      </c>
      <c r="D46" s="8">
        <v>2</v>
      </c>
      <c r="E46" s="10">
        <f>SUM(B46)/(C46)</f>
        <v>0.42857142857142855</v>
      </c>
      <c r="F46" s="8">
        <v>48</v>
      </c>
      <c r="G46" s="16">
        <f>SUM(F46)/(C46)</f>
        <v>3.4285714285714284</v>
      </c>
      <c r="H46" s="8">
        <v>1</v>
      </c>
      <c r="I46" s="1">
        <v>11</v>
      </c>
      <c r="J46" s="8">
        <v>0</v>
      </c>
      <c r="K46" s="8"/>
    </row>
    <row r="47" spans="1:11" ht="12.75">
      <c r="A47" s="7" t="s">
        <v>156</v>
      </c>
      <c r="B47" s="8">
        <v>0</v>
      </c>
      <c r="C47" s="8">
        <v>3</v>
      </c>
      <c r="D47" s="8">
        <v>0</v>
      </c>
      <c r="E47" s="10">
        <f>SUM(B47)/(C47)</f>
        <v>0</v>
      </c>
      <c r="F47" s="8">
        <v>0</v>
      </c>
      <c r="G47" s="16">
        <f>SUM(F47)/(C47)</f>
        <v>0</v>
      </c>
      <c r="H47" s="8">
        <v>0</v>
      </c>
      <c r="I47" s="1" t="s">
        <v>93</v>
      </c>
      <c r="J47" s="8">
        <v>0</v>
      </c>
      <c r="K47" s="8"/>
    </row>
    <row r="48" spans="1:11" ht="12.75">
      <c r="A48" s="5" t="s">
        <v>8</v>
      </c>
      <c r="B48" s="6">
        <f>SUM(B46:B47)</f>
        <v>6</v>
      </c>
      <c r="C48" s="6">
        <f>SUM(C46:C47)</f>
        <v>17</v>
      </c>
      <c r="D48" s="6">
        <f>SUM(D46:D47)</f>
        <v>2</v>
      </c>
      <c r="E48" s="17">
        <f>SUM(B48)/(C48)</f>
        <v>0.35294117647058826</v>
      </c>
      <c r="F48" s="6">
        <f>SUM(F46:F47)</f>
        <v>48</v>
      </c>
      <c r="G48" s="18">
        <f>SUM(F48)/(C48)</f>
        <v>2.823529411764706</v>
      </c>
      <c r="H48" s="6">
        <f>SUM(H46:H47)</f>
        <v>1</v>
      </c>
      <c r="I48" s="6">
        <v>11</v>
      </c>
      <c r="J48" s="6">
        <f>SUM(J46:J47)</f>
        <v>0</v>
      </c>
      <c r="K48" s="6"/>
    </row>
    <row r="49" spans="1:11" ht="12.75">
      <c r="A49" s="5" t="s">
        <v>113</v>
      </c>
      <c r="B49" s="6">
        <f>C23</f>
        <v>4</v>
      </c>
      <c r="C49" s="6">
        <f>C24</f>
        <v>6</v>
      </c>
      <c r="D49" s="6">
        <f>C25</f>
        <v>0</v>
      </c>
      <c r="E49" s="17">
        <f>SUM(B49)/(C49)</f>
        <v>0.6666666666666666</v>
      </c>
      <c r="F49" s="6">
        <f>C21</f>
        <v>86</v>
      </c>
      <c r="G49" s="18">
        <f>SUM(F49)/(C49)</f>
        <v>14.333333333333334</v>
      </c>
      <c r="H49" s="6">
        <v>1</v>
      </c>
      <c r="I49" s="6" t="s">
        <v>253</v>
      </c>
      <c r="J49" s="6">
        <v>1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125</v>
      </c>
      <c r="H51" s="6"/>
      <c r="I51" s="6"/>
      <c r="J51" s="6"/>
      <c r="K51" s="6"/>
    </row>
    <row r="52" spans="1:11" ht="12.75">
      <c r="A52" s="7" t="s">
        <v>124</v>
      </c>
      <c r="B52" s="8">
        <v>4</v>
      </c>
      <c r="C52" s="8">
        <v>33</v>
      </c>
      <c r="D52" s="9">
        <f aca="true" t="shared" si="1" ref="D52:D58">SUM(C52)/(B52)</f>
        <v>8.25</v>
      </c>
      <c r="E52" s="1">
        <v>11</v>
      </c>
      <c r="F52" s="8">
        <v>1</v>
      </c>
      <c r="G52" s="8">
        <v>0</v>
      </c>
      <c r="H52" s="8"/>
      <c r="I52" s="8"/>
      <c r="J52" s="8"/>
      <c r="K52" s="8"/>
    </row>
    <row r="53" spans="1:11" ht="12.75">
      <c r="A53" s="7" t="s">
        <v>158</v>
      </c>
      <c r="B53" s="8">
        <v>2</v>
      </c>
      <c r="C53" s="8">
        <v>15</v>
      </c>
      <c r="D53" s="9">
        <f t="shared" si="1"/>
        <v>7.5</v>
      </c>
      <c r="E53" s="1">
        <v>11</v>
      </c>
      <c r="F53" s="8">
        <v>0</v>
      </c>
      <c r="G53" s="8">
        <v>0</v>
      </c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93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93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93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6</v>
      </c>
      <c r="C57" s="6">
        <f>SUM(C52:C56)</f>
        <v>48</v>
      </c>
      <c r="D57" s="15">
        <f t="shared" si="1"/>
        <v>8</v>
      </c>
      <c r="E57" s="6">
        <v>11</v>
      </c>
      <c r="F57" s="6">
        <f>SUM(F52:F56)</f>
        <v>1</v>
      </c>
      <c r="G57" s="6">
        <v>0</v>
      </c>
      <c r="H57" s="6"/>
      <c r="I57" s="6"/>
      <c r="J57" s="6"/>
      <c r="K57" s="14"/>
    </row>
    <row r="58" spans="1:11" ht="12.75">
      <c r="A58" s="5" t="s">
        <v>113</v>
      </c>
      <c r="B58" s="6">
        <f>C23</f>
        <v>4</v>
      </c>
      <c r="C58" s="6">
        <f>C21</f>
        <v>86</v>
      </c>
      <c r="D58" s="15">
        <f t="shared" si="1"/>
        <v>21.5</v>
      </c>
      <c r="E58" s="6" t="s">
        <v>253</v>
      </c>
      <c r="F58" s="6">
        <v>1</v>
      </c>
      <c r="G58" s="6">
        <v>1</v>
      </c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124</v>
      </c>
      <c r="B62" s="8">
        <v>0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6</v>
      </c>
      <c r="J62" s="8"/>
      <c r="K62" s="8"/>
    </row>
    <row r="63" spans="1:11" ht="12.75">
      <c r="A63" s="7" t="s">
        <v>122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6</v>
      </c>
      <c r="J63" s="8"/>
      <c r="K63" s="8"/>
    </row>
    <row r="64" spans="1:11" ht="12.75">
      <c r="A64" s="7" t="s">
        <v>160</v>
      </c>
      <c r="B64" s="8">
        <v>0</v>
      </c>
      <c r="C64" s="8">
        <v>0</v>
      </c>
      <c r="D64" s="8">
        <v>0</v>
      </c>
      <c r="E64" s="8">
        <v>2</v>
      </c>
      <c r="F64" s="8">
        <v>0</v>
      </c>
      <c r="G64" s="8">
        <v>0</v>
      </c>
      <c r="H64" s="8">
        <v>0</v>
      </c>
      <c r="I64" s="8">
        <f t="shared" si="2"/>
        <v>2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1</v>
      </c>
      <c r="C66" s="6">
        <f t="shared" si="3"/>
        <v>1</v>
      </c>
      <c r="D66" s="6">
        <f t="shared" si="3"/>
        <v>0</v>
      </c>
      <c r="E66" s="6">
        <f t="shared" si="3"/>
        <v>2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14</v>
      </c>
      <c r="J66" s="6"/>
      <c r="K66" s="14"/>
    </row>
    <row r="67" spans="1:11" ht="12.75">
      <c r="A67" s="5" t="s">
        <v>113</v>
      </c>
      <c r="B67" s="6">
        <f>F43</f>
        <v>3</v>
      </c>
      <c r="C67" s="6">
        <f>H49</f>
        <v>1</v>
      </c>
      <c r="D67" s="6">
        <f>SUM(F79)+(F86)+(F93)</f>
        <v>0</v>
      </c>
      <c r="E67" s="6">
        <f>B72</f>
        <v>2</v>
      </c>
      <c r="F67" s="6">
        <v>0</v>
      </c>
      <c r="G67" s="6">
        <f>E72</f>
        <v>0</v>
      </c>
      <c r="H67" s="6">
        <v>0</v>
      </c>
      <c r="I67" s="6">
        <f t="shared" si="2"/>
        <v>26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1:11" ht="12.75">
      <c r="A70" s="7" t="s">
        <v>160</v>
      </c>
      <c r="B70" s="8">
        <v>2</v>
      </c>
      <c r="C70" s="8">
        <v>2</v>
      </c>
      <c r="D70" s="10">
        <f>SUM(B70/C70)</f>
        <v>1</v>
      </c>
      <c r="E70" s="20">
        <v>0</v>
      </c>
      <c r="F70" s="20">
        <v>0</v>
      </c>
      <c r="G70" s="17">
        <v>0</v>
      </c>
      <c r="H70" s="1" t="s">
        <v>93</v>
      </c>
      <c r="I70" s="8">
        <f>SUM(B70)+(E70*3)</f>
        <v>2</v>
      </c>
      <c r="J70" s="22"/>
      <c r="K70" s="8"/>
    </row>
    <row r="71" spans="1:11" ht="12.75">
      <c r="A71" s="5" t="s">
        <v>8</v>
      </c>
      <c r="B71" s="6">
        <f>SUM(B70:B70)</f>
        <v>2</v>
      </c>
      <c r="C71" s="6">
        <f>SUM(C70:C70)</f>
        <v>2</v>
      </c>
      <c r="D71" s="17">
        <f>SUM(B71/C71)</f>
        <v>1</v>
      </c>
      <c r="E71" s="6">
        <f>SUM(E70:E70)</f>
        <v>0</v>
      </c>
      <c r="F71" s="6">
        <f>SUM(F70:F70)</f>
        <v>0</v>
      </c>
      <c r="G71" s="17">
        <v>0</v>
      </c>
      <c r="H71" s="6" t="s">
        <v>93</v>
      </c>
      <c r="I71" s="6">
        <f>SUM(B71)+(E71*3)</f>
        <v>2</v>
      </c>
      <c r="J71" s="19"/>
      <c r="K71" s="6"/>
    </row>
    <row r="72" spans="1:11" ht="12.75">
      <c r="A72" s="5" t="s">
        <v>113</v>
      </c>
      <c r="B72" s="6">
        <v>2</v>
      </c>
      <c r="C72" s="6">
        <v>3</v>
      </c>
      <c r="D72" s="17">
        <f>SUM(B72/C72)</f>
        <v>0.6666666666666666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2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1:11" ht="12.75">
      <c r="A75" s="7" t="s">
        <v>136</v>
      </c>
      <c r="B75" s="8">
        <v>2</v>
      </c>
      <c r="C75" s="8">
        <v>17</v>
      </c>
      <c r="D75" s="9">
        <f>SUM(C75)/(B75)</f>
        <v>8.5</v>
      </c>
      <c r="E75" s="1">
        <v>10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123</v>
      </c>
      <c r="B76" s="8">
        <v>1</v>
      </c>
      <c r="C76" s="8">
        <v>4</v>
      </c>
      <c r="D76" s="9">
        <f>SUM(C76)/(B76)</f>
        <v>4</v>
      </c>
      <c r="E76" s="1">
        <v>4</v>
      </c>
      <c r="F76" s="8">
        <v>0</v>
      </c>
      <c r="G76" s="8"/>
      <c r="H76" s="8"/>
      <c r="I76" s="8"/>
      <c r="J76" s="8"/>
      <c r="K76" s="8"/>
    </row>
    <row r="77" spans="1:11" ht="12.75">
      <c r="A77" s="7" t="s">
        <v>178</v>
      </c>
      <c r="B77" s="8">
        <v>1</v>
      </c>
      <c r="C77" s="8">
        <v>1</v>
      </c>
      <c r="D77" s="9">
        <f>SUM(C77)/(B77)</f>
        <v>1</v>
      </c>
      <c r="E77" s="1">
        <v>1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4</v>
      </c>
      <c r="C78" s="6">
        <f>SUM(C75:C77)</f>
        <v>22</v>
      </c>
      <c r="D78" s="15">
        <f>SUM(C78)/(B78)</f>
        <v>5.5</v>
      </c>
      <c r="E78" s="6" t="s">
        <v>93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113</v>
      </c>
      <c r="B79" s="6">
        <v>2</v>
      </c>
      <c r="C79" s="6">
        <v>25</v>
      </c>
      <c r="D79" s="15">
        <f>SUM(C79)/(B79)</f>
        <v>12.5</v>
      </c>
      <c r="E79" s="6">
        <v>14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93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93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113</v>
      </c>
      <c r="B86" s="6">
        <v>0</v>
      </c>
      <c r="C86" s="6">
        <v>0</v>
      </c>
      <c r="D86" s="15" t="e">
        <f>SUM(C86)/(B86)</f>
        <v>#DIV/0!</v>
      </c>
      <c r="E86" s="6" t="s">
        <v>93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76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93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93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93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113</v>
      </c>
      <c r="B93" s="6">
        <v>2</v>
      </c>
      <c r="C93" s="6">
        <v>34</v>
      </c>
      <c r="D93" s="15">
        <f>SUM(C93)/(B93)</f>
        <v>17</v>
      </c>
      <c r="E93" s="6">
        <v>17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77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1:11" ht="12.75">
      <c r="A96" s="7" t="s">
        <v>120</v>
      </c>
      <c r="B96" s="8">
        <v>1</v>
      </c>
      <c r="C96" s="8">
        <v>30</v>
      </c>
      <c r="D96" s="9">
        <f>SUM(C96)/(B96)</f>
        <v>30</v>
      </c>
      <c r="E96" s="1">
        <v>30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93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1</v>
      </c>
      <c r="C98" s="6">
        <f>SUM(C96:C97)</f>
        <v>30</v>
      </c>
      <c r="D98" s="15">
        <f>SUM(C98)/(B98)</f>
        <v>30</v>
      </c>
      <c r="E98" s="6" t="s">
        <v>93</v>
      </c>
      <c r="F98" s="6"/>
      <c r="G98" s="5"/>
      <c r="H98" s="5"/>
      <c r="I98" s="5"/>
      <c r="J98" s="5"/>
      <c r="K98" s="6"/>
    </row>
    <row r="99" spans="1:11" ht="12.75">
      <c r="A99" s="5" t="s">
        <v>113</v>
      </c>
      <c r="B99" s="6">
        <f>C26</f>
        <v>4</v>
      </c>
      <c r="C99" s="6">
        <f>C27</f>
        <v>165</v>
      </c>
      <c r="D99" s="15">
        <f>SUM(C99)/(B99)</f>
        <v>41.25</v>
      </c>
      <c r="E99" s="6">
        <v>55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12" t="s">
        <v>254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12" t="s">
        <v>255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12" t="s">
        <v>256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12" t="s">
        <v>257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12" t="s">
        <v>258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12" t="s">
        <v>259</v>
      </c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128</v>
      </c>
      <c r="C113" s="29" t="s">
        <v>89</v>
      </c>
      <c r="D113" s="29" t="s">
        <v>69</v>
      </c>
      <c r="E113" s="29" t="s">
        <v>68</v>
      </c>
      <c r="F113" s="29" t="s">
        <v>126</v>
      </c>
      <c r="G113" s="29" t="s">
        <v>70</v>
      </c>
      <c r="H113" s="29" t="s">
        <v>71</v>
      </c>
      <c r="I113" s="29" t="s">
        <v>127</v>
      </c>
      <c r="J113" s="29" t="s">
        <v>81</v>
      </c>
      <c r="K113" s="60" t="s">
        <v>209</v>
      </c>
    </row>
    <row r="114" spans="1:11" ht="12.75">
      <c r="A114" s="50" t="s">
        <v>160</v>
      </c>
      <c r="B114" s="8">
        <v>3</v>
      </c>
      <c r="C114" s="8">
        <v>4</v>
      </c>
      <c r="D114" s="8">
        <v>0</v>
      </c>
      <c r="E114" s="8">
        <v>1</v>
      </c>
      <c r="F114" s="8">
        <f aca="true" t="shared" si="4" ref="F114:F129">SUM(B114:E114)</f>
        <v>8</v>
      </c>
      <c r="G114" s="8">
        <v>0</v>
      </c>
      <c r="H114" s="8">
        <v>0</v>
      </c>
      <c r="I114" s="8">
        <v>0</v>
      </c>
      <c r="J114" s="8">
        <v>0</v>
      </c>
      <c r="K114" s="1">
        <v>0</v>
      </c>
    </row>
    <row r="115" spans="1:11" ht="12.75">
      <c r="A115" s="50" t="s">
        <v>120</v>
      </c>
      <c r="B115" s="8">
        <v>4</v>
      </c>
      <c r="C115" s="8">
        <v>0</v>
      </c>
      <c r="D115" s="8">
        <v>2</v>
      </c>
      <c r="E115" s="8">
        <v>0</v>
      </c>
      <c r="F115" s="8">
        <f t="shared" si="4"/>
        <v>6</v>
      </c>
      <c r="G115" s="8">
        <v>1</v>
      </c>
      <c r="H115" s="8">
        <v>1</v>
      </c>
      <c r="I115" s="8">
        <v>0</v>
      </c>
      <c r="J115" s="8">
        <v>0</v>
      </c>
      <c r="K115" s="1">
        <v>0</v>
      </c>
    </row>
    <row r="116" spans="1:11" ht="12.75">
      <c r="A116" s="50" t="s">
        <v>123</v>
      </c>
      <c r="B116" s="8">
        <v>3</v>
      </c>
      <c r="C116" s="8">
        <v>2</v>
      </c>
      <c r="D116" s="8">
        <v>0</v>
      </c>
      <c r="E116" s="8">
        <v>0</v>
      </c>
      <c r="F116" s="8">
        <f t="shared" si="4"/>
        <v>5</v>
      </c>
      <c r="G116" s="8">
        <v>0</v>
      </c>
      <c r="H116" s="8">
        <v>0</v>
      </c>
      <c r="I116" s="8">
        <v>0</v>
      </c>
      <c r="J116" s="8">
        <v>0</v>
      </c>
      <c r="K116" s="1">
        <v>0</v>
      </c>
    </row>
    <row r="117" spans="1:11" ht="12.75">
      <c r="A117" s="50" t="s">
        <v>136</v>
      </c>
      <c r="B117" s="8">
        <v>4</v>
      </c>
      <c r="C117" s="8">
        <v>1</v>
      </c>
      <c r="D117" s="8">
        <v>0</v>
      </c>
      <c r="E117" s="8">
        <v>0</v>
      </c>
      <c r="F117" s="8">
        <f t="shared" si="4"/>
        <v>5</v>
      </c>
      <c r="G117" s="8">
        <v>0</v>
      </c>
      <c r="H117" s="8">
        <v>0</v>
      </c>
      <c r="I117" s="8">
        <v>0</v>
      </c>
      <c r="J117" s="8">
        <v>0</v>
      </c>
      <c r="K117" s="1">
        <v>0</v>
      </c>
    </row>
    <row r="118" spans="1:11" ht="12.75">
      <c r="A118" s="50" t="s">
        <v>124</v>
      </c>
      <c r="B118" s="8">
        <v>4</v>
      </c>
      <c r="C118" s="8">
        <v>1</v>
      </c>
      <c r="D118" s="8">
        <v>0</v>
      </c>
      <c r="E118" s="8">
        <v>0</v>
      </c>
      <c r="F118" s="8">
        <f t="shared" si="4"/>
        <v>5</v>
      </c>
      <c r="G118" s="8">
        <v>0</v>
      </c>
      <c r="H118" s="8">
        <v>0</v>
      </c>
      <c r="I118" s="8">
        <v>0</v>
      </c>
      <c r="J118" s="8">
        <v>0</v>
      </c>
      <c r="K118" s="1">
        <v>0</v>
      </c>
    </row>
    <row r="119" spans="1:11" ht="12.75">
      <c r="A119" s="50" t="s">
        <v>171</v>
      </c>
      <c r="B119" s="8">
        <v>4</v>
      </c>
      <c r="C119" s="8">
        <v>1</v>
      </c>
      <c r="D119" s="8">
        <v>0</v>
      </c>
      <c r="E119" s="8">
        <v>0</v>
      </c>
      <c r="F119" s="8">
        <f t="shared" si="4"/>
        <v>5</v>
      </c>
      <c r="G119" s="8">
        <v>0</v>
      </c>
      <c r="H119" s="8">
        <v>0</v>
      </c>
      <c r="I119" s="8">
        <v>0</v>
      </c>
      <c r="J119" s="8">
        <v>0</v>
      </c>
      <c r="K119" s="1">
        <v>1</v>
      </c>
    </row>
    <row r="120" spans="1:11" ht="12.75">
      <c r="A120" s="50" t="s">
        <v>157</v>
      </c>
      <c r="B120" s="8">
        <v>1</v>
      </c>
      <c r="C120" s="8">
        <v>3</v>
      </c>
      <c r="D120" s="8">
        <v>0</v>
      </c>
      <c r="E120" s="8">
        <v>0</v>
      </c>
      <c r="F120" s="8">
        <f t="shared" si="4"/>
        <v>4</v>
      </c>
      <c r="G120" s="8">
        <v>0</v>
      </c>
      <c r="H120" s="8">
        <v>0</v>
      </c>
      <c r="I120" s="8">
        <v>0</v>
      </c>
      <c r="J120" s="8">
        <v>0</v>
      </c>
      <c r="K120" s="1">
        <v>0</v>
      </c>
    </row>
    <row r="121" spans="1:11" ht="12.75">
      <c r="A121" s="50" t="s">
        <v>122</v>
      </c>
      <c r="B121" s="8">
        <v>2</v>
      </c>
      <c r="C121" s="8">
        <v>2</v>
      </c>
      <c r="D121" s="8">
        <v>0</v>
      </c>
      <c r="E121" s="8">
        <v>0</v>
      </c>
      <c r="F121" s="8">
        <f t="shared" si="4"/>
        <v>4</v>
      </c>
      <c r="G121" s="8">
        <v>0</v>
      </c>
      <c r="H121" s="8">
        <v>0</v>
      </c>
      <c r="I121" s="8">
        <v>0</v>
      </c>
      <c r="J121" s="8">
        <v>0</v>
      </c>
      <c r="K121" s="1">
        <v>0</v>
      </c>
    </row>
    <row r="122" spans="1:11" ht="12.75">
      <c r="A122" s="50" t="s">
        <v>169</v>
      </c>
      <c r="B122" s="8">
        <v>1</v>
      </c>
      <c r="C122" s="8">
        <v>2</v>
      </c>
      <c r="D122" s="8">
        <v>0</v>
      </c>
      <c r="E122" s="8">
        <v>0</v>
      </c>
      <c r="F122" s="8">
        <f t="shared" si="4"/>
        <v>3</v>
      </c>
      <c r="G122" s="8">
        <v>0</v>
      </c>
      <c r="H122" s="8">
        <v>0</v>
      </c>
      <c r="I122" s="8">
        <v>0</v>
      </c>
      <c r="J122" s="8">
        <v>0</v>
      </c>
      <c r="K122" s="1">
        <v>0</v>
      </c>
    </row>
    <row r="123" spans="1:11" ht="12.75">
      <c r="A123" s="50" t="s">
        <v>173</v>
      </c>
      <c r="B123" s="8">
        <v>1</v>
      </c>
      <c r="C123" s="8">
        <v>2</v>
      </c>
      <c r="D123" s="8">
        <v>0</v>
      </c>
      <c r="E123" s="8">
        <v>0</v>
      </c>
      <c r="F123" s="8">
        <f t="shared" si="4"/>
        <v>3</v>
      </c>
      <c r="G123" s="8">
        <v>0</v>
      </c>
      <c r="H123" s="8">
        <v>1</v>
      </c>
      <c r="I123" s="8">
        <v>0</v>
      </c>
      <c r="J123" s="8">
        <v>0</v>
      </c>
      <c r="K123" s="1">
        <v>0</v>
      </c>
    </row>
    <row r="124" spans="1:11" ht="12.75">
      <c r="A124" s="50" t="s">
        <v>172</v>
      </c>
      <c r="B124" s="8">
        <v>0</v>
      </c>
      <c r="C124" s="8">
        <v>1</v>
      </c>
      <c r="D124" s="8">
        <v>0</v>
      </c>
      <c r="E124" s="8">
        <v>0</v>
      </c>
      <c r="F124" s="8">
        <f t="shared" si="4"/>
        <v>1</v>
      </c>
      <c r="G124" s="8">
        <v>0</v>
      </c>
      <c r="H124" s="8">
        <v>0</v>
      </c>
      <c r="I124" s="8">
        <v>0</v>
      </c>
      <c r="J124" s="8">
        <v>0</v>
      </c>
      <c r="K124" s="1">
        <v>0</v>
      </c>
    </row>
    <row r="125" spans="1:11" ht="12.75">
      <c r="A125" s="50" t="s">
        <v>133</v>
      </c>
      <c r="B125" s="8">
        <v>0</v>
      </c>
      <c r="C125" s="8">
        <v>1</v>
      </c>
      <c r="D125" s="8">
        <v>0</v>
      </c>
      <c r="E125" s="8">
        <v>0</v>
      </c>
      <c r="F125" s="8">
        <f t="shared" si="4"/>
        <v>1</v>
      </c>
      <c r="G125" s="8">
        <v>1</v>
      </c>
      <c r="H125" s="8">
        <v>0</v>
      </c>
      <c r="I125" s="8">
        <v>0</v>
      </c>
      <c r="J125" s="8">
        <v>0</v>
      </c>
      <c r="K125" s="1">
        <v>0</v>
      </c>
    </row>
    <row r="126" spans="1:11" ht="12.75">
      <c r="A126" s="50" t="s">
        <v>158</v>
      </c>
      <c r="B126" s="8">
        <v>1</v>
      </c>
      <c r="C126" s="8">
        <v>0</v>
      </c>
      <c r="D126" s="8">
        <v>0</v>
      </c>
      <c r="E126" s="8">
        <v>0</v>
      </c>
      <c r="F126" s="8">
        <f t="shared" si="4"/>
        <v>1</v>
      </c>
      <c r="G126" s="8">
        <v>0</v>
      </c>
      <c r="H126" s="8">
        <v>0</v>
      </c>
      <c r="I126" s="8">
        <v>0</v>
      </c>
      <c r="J126" s="8">
        <v>0</v>
      </c>
      <c r="K126" s="1">
        <v>0</v>
      </c>
    </row>
    <row r="127" spans="1:11" ht="12.75">
      <c r="A127" s="50" t="s">
        <v>264</v>
      </c>
      <c r="B127" s="8">
        <v>1</v>
      </c>
      <c r="C127" s="8">
        <v>0</v>
      </c>
      <c r="D127" s="8">
        <v>0</v>
      </c>
      <c r="E127" s="8">
        <v>0</v>
      </c>
      <c r="F127" s="8">
        <f t="shared" si="4"/>
        <v>1</v>
      </c>
      <c r="G127" s="8">
        <v>0</v>
      </c>
      <c r="H127" s="8">
        <v>0</v>
      </c>
      <c r="I127" s="8">
        <v>0</v>
      </c>
      <c r="J127" s="8">
        <v>0</v>
      </c>
      <c r="K127" s="1">
        <v>0</v>
      </c>
    </row>
    <row r="128" spans="1:11" ht="12.75">
      <c r="A128" s="50" t="s">
        <v>178</v>
      </c>
      <c r="B128" s="8">
        <v>1</v>
      </c>
      <c r="C128" s="8">
        <v>0</v>
      </c>
      <c r="D128" s="8">
        <v>0</v>
      </c>
      <c r="E128" s="8">
        <v>0</v>
      </c>
      <c r="F128" s="8">
        <f t="shared" si="4"/>
        <v>1</v>
      </c>
      <c r="G128" s="8">
        <v>0</v>
      </c>
      <c r="H128" s="8">
        <v>0</v>
      </c>
      <c r="I128" s="8">
        <v>0</v>
      </c>
      <c r="J128" s="8">
        <v>0</v>
      </c>
      <c r="K128" s="1">
        <v>0</v>
      </c>
    </row>
    <row r="129" spans="1:11" ht="12.75">
      <c r="A129" s="50"/>
      <c r="B129" s="8">
        <v>0</v>
      </c>
      <c r="C129" s="8">
        <v>0</v>
      </c>
      <c r="D129" s="8">
        <v>0</v>
      </c>
      <c r="E129" s="8">
        <v>0</v>
      </c>
      <c r="F129" s="8">
        <f t="shared" si="4"/>
        <v>0</v>
      </c>
      <c r="G129" s="8">
        <v>0</v>
      </c>
      <c r="H129" s="8">
        <v>0</v>
      </c>
      <c r="I129" s="8">
        <v>0</v>
      </c>
      <c r="J129" s="8">
        <v>0</v>
      </c>
      <c r="K129" s="1">
        <v>0</v>
      </c>
    </row>
    <row r="130" spans="1:11" ht="12.75">
      <c r="A130" s="50"/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>
        <v>0</v>
      </c>
    </row>
    <row r="131" spans="1:11" ht="12.75">
      <c r="A131" s="50"/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>
        <v>0</v>
      </c>
    </row>
    <row r="132" spans="1:11" ht="12.75">
      <c r="A132" s="50"/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>
        <v>0</v>
      </c>
    </row>
    <row r="133" spans="1:11" ht="12.75">
      <c r="A133" s="50"/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>
        <v>0</v>
      </c>
    </row>
    <row r="134" spans="1:11" ht="12.75">
      <c r="A134" s="50"/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>
        <v>0</v>
      </c>
    </row>
    <row r="135" spans="1:11" ht="12.75">
      <c r="A135" s="50"/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>
        <v>0</v>
      </c>
    </row>
    <row r="136" spans="1:11" ht="12.75">
      <c r="A136" s="50"/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>
        <v>0</v>
      </c>
    </row>
    <row r="137" spans="1:11" ht="12.75">
      <c r="A137" s="50"/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>
        <v>0</v>
      </c>
    </row>
    <row r="138" spans="1:11" ht="12.75">
      <c r="A138" s="50"/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>
        <v>0</v>
      </c>
    </row>
    <row r="139" spans="1:11" ht="12.75">
      <c r="A139" s="28" t="s">
        <v>8</v>
      </c>
      <c r="B139" s="29">
        <f aca="true" t="shared" si="5" ref="B139:J139">SUM(B114:B138)</f>
        <v>30</v>
      </c>
      <c r="C139" s="29">
        <f t="shared" si="5"/>
        <v>20</v>
      </c>
      <c r="D139" s="29">
        <f>SUM(D114:D138)</f>
        <v>2</v>
      </c>
      <c r="E139" s="29">
        <f t="shared" si="5"/>
        <v>1</v>
      </c>
      <c r="F139" s="29">
        <f t="shared" si="5"/>
        <v>53</v>
      </c>
      <c r="G139" s="29">
        <f t="shared" si="5"/>
        <v>2</v>
      </c>
      <c r="H139" s="29">
        <f t="shared" si="5"/>
        <v>2</v>
      </c>
      <c r="I139" s="29">
        <f t="shared" si="5"/>
        <v>0</v>
      </c>
      <c r="J139" s="29">
        <f t="shared" si="5"/>
        <v>0</v>
      </c>
      <c r="K139" s="60">
        <f>SUM(K114:K138)</f>
        <v>1</v>
      </c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C29" sqref="C29:C33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7.25">
      <c r="A1" s="2" t="s">
        <v>153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6</v>
      </c>
      <c r="C4" s="1">
        <v>0</v>
      </c>
      <c r="D4" s="1">
        <v>14</v>
      </c>
      <c r="E4" s="1">
        <v>13</v>
      </c>
      <c r="F4" s="1"/>
      <c r="G4" s="1"/>
      <c r="H4" s="1">
        <f>SUM(B4:G4)</f>
        <v>33</v>
      </c>
      <c r="I4" s="24"/>
      <c r="J4" s="1"/>
    </row>
    <row r="5" spans="1:10" ht="12.75">
      <c r="A5" t="s">
        <v>106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107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17</v>
      </c>
      <c r="C8" s="8">
        <f>SUM(C9:C11)</f>
        <v>12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15</v>
      </c>
      <c r="C9" s="8">
        <v>5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2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0.5555555555555556</v>
      </c>
      <c r="C14" s="10">
        <f>SUM(C13/C12)</f>
        <v>0.2222222222222222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4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0.25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v>54</v>
      </c>
      <c r="C18" s="8">
        <v>51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47</v>
      </c>
      <c r="C19" s="8">
        <v>30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291</v>
      </c>
      <c r="C20" s="8">
        <v>74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15</v>
      </c>
      <c r="C21" s="8">
        <v>87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306</v>
      </c>
      <c r="C22" s="8">
        <f>SUM(C20)+(C21)</f>
        <v>161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</v>
      </c>
      <c r="C23" s="8">
        <v>10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7</v>
      </c>
      <c r="C24" s="8">
        <v>21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1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29</v>
      </c>
      <c r="C27" s="8">
        <v>76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29</v>
      </c>
      <c r="C28" s="9">
        <f>SUM(C27/C26)</f>
        <v>38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7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5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60</v>
      </c>
      <c r="C32" s="8">
        <v>45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272</v>
      </c>
      <c r="C33" s="48" t="s">
        <v>273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 t="s">
        <v>122</v>
      </c>
      <c r="B36" s="8">
        <v>15</v>
      </c>
      <c r="C36" s="8">
        <v>124</v>
      </c>
      <c r="D36" s="9">
        <f aca="true" t="shared" si="0" ref="D36:D43">SUM(C36)/(B36)</f>
        <v>8.266666666666667</v>
      </c>
      <c r="E36" s="1" t="s">
        <v>265</v>
      </c>
      <c r="F36" s="8">
        <v>2</v>
      </c>
      <c r="G36" s="8">
        <v>2</v>
      </c>
      <c r="H36" s="8"/>
      <c r="I36" s="8"/>
      <c r="J36" s="8"/>
      <c r="K36" s="8"/>
    </row>
    <row r="37" spans="1:11" ht="12.75">
      <c r="A37" s="7" t="s">
        <v>120</v>
      </c>
      <c r="B37" s="8">
        <v>19</v>
      </c>
      <c r="C37" s="8">
        <v>117</v>
      </c>
      <c r="D37" s="9">
        <f t="shared" si="0"/>
        <v>6.157894736842105</v>
      </c>
      <c r="E37" s="1">
        <v>14</v>
      </c>
      <c r="F37" s="8">
        <v>2</v>
      </c>
      <c r="G37" s="8">
        <v>0</v>
      </c>
      <c r="H37" s="8"/>
      <c r="I37" s="8"/>
      <c r="J37" s="8"/>
      <c r="K37" s="8"/>
    </row>
    <row r="38" spans="1:11" ht="12.75">
      <c r="A38" s="7" t="s">
        <v>157</v>
      </c>
      <c r="B38" s="8">
        <v>4</v>
      </c>
      <c r="C38" s="8">
        <v>26</v>
      </c>
      <c r="D38" s="9">
        <f t="shared" si="0"/>
        <v>6.5</v>
      </c>
      <c r="E38" s="1">
        <v>25</v>
      </c>
      <c r="F38" s="8">
        <v>0</v>
      </c>
      <c r="G38" s="8">
        <v>1</v>
      </c>
      <c r="H38" s="8"/>
      <c r="I38" s="8"/>
      <c r="J38" s="8"/>
      <c r="K38" s="8"/>
    </row>
    <row r="39" spans="1:11" ht="12.75">
      <c r="A39" s="7" t="s">
        <v>121</v>
      </c>
      <c r="B39" s="8">
        <v>9</v>
      </c>
      <c r="C39" s="8">
        <v>24</v>
      </c>
      <c r="D39" s="9">
        <f t="shared" si="0"/>
        <v>2.6666666666666665</v>
      </c>
      <c r="E39" s="1">
        <v>8</v>
      </c>
      <c r="F39" s="8">
        <v>0</v>
      </c>
      <c r="G39" s="8">
        <v>0</v>
      </c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93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93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47</v>
      </c>
      <c r="C42" s="6">
        <f>SUM(C36:C41)</f>
        <v>291</v>
      </c>
      <c r="D42" s="15">
        <f t="shared" si="0"/>
        <v>6.191489361702128</v>
      </c>
      <c r="E42" s="6" t="s">
        <v>93</v>
      </c>
      <c r="F42" s="6">
        <f>SUM(F36:F41)</f>
        <v>4</v>
      </c>
      <c r="G42" s="6">
        <f>SUM(G36:G41)</f>
        <v>3</v>
      </c>
      <c r="H42" s="6"/>
      <c r="I42" s="6"/>
      <c r="J42" s="6"/>
      <c r="K42" s="6"/>
    </row>
    <row r="43" spans="1:11" ht="12.75">
      <c r="A43" s="5" t="s">
        <v>106</v>
      </c>
      <c r="B43" s="6">
        <f>C19</f>
        <v>30</v>
      </c>
      <c r="C43" s="6">
        <f>C20</f>
        <v>74</v>
      </c>
      <c r="D43" s="15">
        <f t="shared" si="0"/>
        <v>2.466666666666667</v>
      </c>
      <c r="E43" s="6" t="s">
        <v>93</v>
      </c>
      <c r="F43" s="6">
        <v>0</v>
      </c>
      <c r="G43" s="6">
        <v>1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125</v>
      </c>
      <c r="K45" s="6"/>
    </row>
    <row r="46" spans="1:11" ht="12.75">
      <c r="A46" s="7" t="s">
        <v>121</v>
      </c>
      <c r="B46" s="8">
        <v>1</v>
      </c>
      <c r="C46" s="8">
        <v>7</v>
      </c>
      <c r="D46" s="8">
        <v>0</v>
      </c>
      <c r="E46" s="10">
        <f>SUM(B46)/(C46)</f>
        <v>0.14285714285714285</v>
      </c>
      <c r="F46" s="8">
        <v>15</v>
      </c>
      <c r="G46" s="16">
        <f>SUM(F46)/(C46)</f>
        <v>2.142857142857143</v>
      </c>
      <c r="H46" s="8">
        <v>0</v>
      </c>
      <c r="I46" s="1">
        <v>15</v>
      </c>
      <c r="J46" s="8">
        <v>0</v>
      </c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>
        <v>18</v>
      </c>
      <c r="J47" s="8">
        <v>0</v>
      </c>
      <c r="K47" s="8"/>
    </row>
    <row r="48" spans="1:11" ht="12.75">
      <c r="A48" s="5" t="s">
        <v>8</v>
      </c>
      <c r="B48" s="6">
        <f>SUM(B46:B47)</f>
        <v>1</v>
      </c>
      <c r="C48" s="6">
        <f>SUM(C46:C47)</f>
        <v>7</v>
      </c>
      <c r="D48" s="6">
        <f>SUM(D46:D47)</f>
        <v>0</v>
      </c>
      <c r="E48" s="17">
        <f>SUM(B48)/(C48)</f>
        <v>0.14285714285714285</v>
      </c>
      <c r="F48" s="6">
        <f>SUM(F46:F47)</f>
        <v>15</v>
      </c>
      <c r="G48" s="18">
        <f>SUM(F48)/(C48)</f>
        <v>2.142857142857143</v>
      </c>
      <c r="H48" s="6">
        <f>SUM(H46:H47)</f>
        <v>0</v>
      </c>
      <c r="I48" s="6">
        <v>15</v>
      </c>
      <c r="J48" s="6">
        <f>SUM(J46:J47)</f>
        <v>0</v>
      </c>
      <c r="K48" s="6"/>
    </row>
    <row r="49" spans="1:11" ht="12.75">
      <c r="A49" s="5" t="s">
        <v>106</v>
      </c>
      <c r="B49" s="6">
        <f>C23</f>
        <v>10</v>
      </c>
      <c r="C49" s="6">
        <f>C24</f>
        <v>21</v>
      </c>
      <c r="D49" s="6">
        <f>C25</f>
        <v>2</v>
      </c>
      <c r="E49" s="17">
        <f>SUM(B49)/(C49)</f>
        <v>0.47619047619047616</v>
      </c>
      <c r="F49" s="6">
        <f>C21</f>
        <v>87</v>
      </c>
      <c r="G49" s="18">
        <f>SUM(F49)/(C49)</f>
        <v>4.142857142857143</v>
      </c>
      <c r="H49" s="6">
        <v>0</v>
      </c>
      <c r="I49" s="6">
        <v>18</v>
      </c>
      <c r="J49" s="6">
        <v>0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125</v>
      </c>
      <c r="H51" s="6"/>
      <c r="I51" s="6"/>
      <c r="J51" s="6"/>
      <c r="K51" s="6"/>
    </row>
    <row r="52" spans="1:11" ht="12.75">
      <c r="A52" s="7" t="s">
        <v>158</v>
      </c>
      <c r="B52" s="8">
        <v>1</v>
      </c>
      <c r="C52" s="8">
        <v>15</v>
      </c>
      <c r="D52" s="9">
        <f aca="true" t="shared" si="1" ref="D52:D58">SUM(C52)/(B52)</f>
        <v>15</v>
      </c>
      <c r="E52" s="1">
        <v>15</v>
      </c>
      <c r="F52" s="8">
        <v>0</v>
      </c>
      <c r="G52" s="8">
        <v>0</v>
      </c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93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93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93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93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1</v>
      </c>
      <c r="C57" s="6">
        <f>SUM(C52:C56)</f>
        <v>15</v>
      </c>
      <c r="D57" s="15">
        <f t="shared" si="1"/>
        <v>15</v>
      </c>
      <c r="E57" s="6">
        <v>15</v>
      </c>
      <c r="F57" s="6">
        <f>SUM(F52:F56)</f>
        <v>0</v>
      </c>
      <c r="G57" s="6">
        <f>SUM(G52:G56)</f>
        <v>0</v>
      </c>
      <c r="H57" s="6"/>
      <c r="I57" s="6"/>
      <c r="J57" s="6"/>
      <c r="K57" s="14"/>
    </row>
    <row r="58" spans="1:11" ht="12.75">
      <c r="A58" s="5" t="s">
        <v>106</v>
      </c>
      <c r="B58" s="6">
        <f>C23</f>
        <v>10</v>
      </c>
      <c r="C58" s="6">
        <f>C21</f>
        <v>87</v>
      </c>
      <c r="D58" s="15">
        <f t="shared" si="1"/>
        <v>8.7</v>
      </c>
      <c r="E58" s="6">
        <v>18</v>
      </c>
      <c r="F58" s="6">
        <v>0</v>
      </c>
      <c r="G58" s="6">
        <v>0</v>
      </c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122</v>
      </c>
      <c r="B62" s="8">
        <v>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12</v>
      </c>
      <c r="J62" s="8"/>
      <c r="K62" s="8"/>
    </row>
    <row r="63" spans="1:11" ht="12.75">
      <c r="A63" s="7" t="s">
        <v>120</v>
      </c>
      <c r="B63" s="8">
        <v>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12</v>
      </c>
      <c r="J63" s="8"/>
      <c r="K63" s="8"/>
    </row>
    <row r="64" spans="1:11" ht="12.75">
      <c r="A64" s="7" t="s">
        <v>121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6</v>
      </c>
      <c r="J64" s="8"/>
      <c r="K64" s="8"/>
    </row>
    <row r="65" spans="1:11" ht="12.75">
      <c r="A65" s="7" t="s">
        <v>160</v>
      </c>
      <c r="B65" s="8">
        <v>0</v>
      </c>
      <c r="C65" s="8">
        <v>0</v>
      </c>
      <c r="D65" s="8">
        <v>0</v>
      </c>
      <c r="E65" s="8">
        <v>3</v>
      </c>
      <c r="F65" s="8">
        <v>0</v>
      </c>
      <c r="G65" s="8">
        <v>0</v>
      </c>
      <c r="H65" s="8">
        <v>0</v>
      </c>
      <c r="I65" s="8">
        <f t="shared" si="2"/>
        <v>3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5</v>
      </c>
      <c r="C66" s="6">
        <f t="shared" si="3"/>
        <v>0</v>
      </c>
      <c r="D66" s="6">
        <f t="shared" si="3"/>
        <v>0</v>
      </c>
      <c r="E66" s="6">
        <f t="shared" si="3"/>
        <v>3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33</v>
      </c>
      <c r="J66" s="6"/>
      <c r="K66" s="14"/>
    </row>
    <row r="67" spans="1:11" ht="12.75">
      <c r="A67" s="5" t="s">
        <v>106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1:11" ht="12.75">
      <c r="A70" s="7" t="s">
        <v>160</v>
      </c>
      <c r="B70" s="8">
        <v>3</v>
      </c>
      <c r="C70" s="8">
        <v>3</v>
      </c>
      <c r="D70" s="10">
        <f>SUM(B70/C70)</f>
        <v>1</v>
      </c>
      <c r="E70" s="20">
        <v>0</v>
      </c>
      <c r="F70" s="20">
        <v>1</v>
      </c>
      <c r="G70" s="17">
        <v>0</v>
      </c>
      <c r="H70" s="1" t="s">
        <v>93</v>
      </c>
      <c r="I70" s="8">
        <f>SUM(B70)+(E70*3)</f>
        <v>3</v>
      </c>
      <c r="J70" s="22" t="s">
        <v>266</v>
      </c>
      <c r="K70" s="8"/>
    </row>
    <row r="71" spans="1:11" ht="12.75">
      <c r="A71" s="5" t="s">
        <v>8</v>
      </c>
      <c r="B71" s="6">
        <f>SUM(B70:B70)</f>
        <v>3</v>
      </c>
      <c r="C71" s="6">
        <f>SUM(C70:C70)</f>
        <v>3</v>
      </c>
      <c r="D71" s="17">
        <f>SUM(B71/C71)</f>
        <v>1</v>
      </c>
      <c r="E71" s="6">
        <f>SUM(E70:E70)</f>
        <v>0</v>
      </c>
      <c r="F71" s="6">
        <f>SUM(F70:F70)</f>
        <v>1</v>
      </c>
      <c r="G71" s="17">
        <v>0</v>
      </c>
      <c r="H71" s="6" t="s">
        <v>93</v>
      </c>
      <c r="I71" s="6">
        <f>SUM(B71)+(E71*3)</f>
        <v>3</v>
      </c>
      <c r="J71" s="19"/>
      <c r="K71" s="6"/>
    </row>
    <row r="72" spans="1:11" ht="12.75">
      <c r="A72" s="5" t="s">
        <v>106</v>
      </c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93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93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93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93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106</v>
      </c>
      <c r="B79" s="6">
        <v>3</v>
      </c>
      <c r="C79" s="6">
        <v>38</v>
      </c>
      <c r="D79" s="15">
        <f>SUM(C79)/(B79)</f>
        <v>12.666666666666666</v>
      </c>
      <c r="E79" s="6">
        <v>17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7" t="s">
        <v>136</v>
      </c>
      <c r="B82" s="8">
        <v>2</v>
      </c>
      <c r="C82" s="8">
        <v>16</v>
      </c>
      <c r="D82" s="9">
        <f>SUM(C82)/(B82)</f>
        <v>8</v>
      </c>
      <c r="E82" s="1">
        <v>12</v>
      </c>
      <c r="F82" s="8">
        <v>0</v>
      </c>
      <c r="G82" s="12"/>
      <c r="H82" s="12"/>
      <c r="I82" s="12"/>
      <c r="J82" s="12"/>
      <c r="K82" s="14"/>
    </row>
    <row r="83" spans="1:11" ht="12.75">
      <c r="A83" s="62"/>
      <c r="B83" s="8">
        <v>0</v>
      </c>
      <c r="C83" s="8">
        <v>0</v>
      </c>
      <c r="D83" s="9" t="e">
        <f>SUM(C83)/(B83)</f>
        <v>#DIV/0!</v>
      </c>
      <c r="E83" s="1" t="s">
        <v>93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2</v>
      </c>
      <c r="C85" s="6">
        <f>SUM(C82:C84)</f>
        <v>16</v>
      </c>
      <c r="D85" s="15">
        <f>SUM(C85)/(B85)</f>
        <v>8</v>
      </c>
      <c r="E85" s="6">
        <v>12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106</v>
      </c>
      <c r="B86" s="6">
        <v>0</v>
      </c>
      <c r="C86" s="6">
        <v>0</v>
      </c>
      <c r="D86" s="15" t="e">
        <f>SUM(C86)/(B86)</f>
        <v>#DIV/0!</v>
      </c>
      <c r="E86" s="6" t="s">
        <v>93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76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1:11" ht="12.75">
      <c r="A89" s="7" t="s">
        <v>133</v>
      </c>
      <c r="B89" s="8">
        <v>1</v>
      </c>
      <c r="C89" s="8">
        <v>15</v>
      </c>
      <c r="D89" s="9">
        <f>SUM(C89)/(B89)</f>
        <v>15</v>
      </c>
      <c r="E89" s="1">
        <v>15</v>
      </c>
      <c r="F89" s="8">
        <v>0</v>
      </c>
      <c r="G89" s="12"/>
      <c r="H89" s="12"/>
      <c r="I89" s="12"/>
      <c r="J89" s="12"/>
      <c r="K89" s="14"/>
    </row>
    <row r="90" spans="1:11" ht="12.75">
      <c r="A90" s="7" t="s">
        <v>136</v>
      </c>
      <c r="B90" s="8">
        <v>1</v>
      </c>
      <c r="C90" s="8">
        <v>0</v>
      </c>
      <c r="D90" s="9">
        <f>SUM(C90)/(B90)</f>
        <v>0</v>
      </c>
      <c r="E90" s="1" t="s">
        <v>93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2</v>
      </c>
      <c r="C92" s="6">
        <f>SUM(C89:C91)</f>
        <v>15</v>
      </c>
      <c r="D92" s="15">
        <f>SUM(C92)/(B92)</f>
        <v>7.5</v>
      </c>
      <c r="E92" s="6">
        <v>15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106</v>
      </c>
      <c r="B93" s="6">
        <v>0</v>
      </c>
      <c r="C93" s="6">
        <v>0</v>
      </c>
      <c r="D93" s="15" t="e">
        <f>SUM(C93)/(B93)</f>
        <v>#DIV/0!</v>
      </c>
      <c r="E93" s="6" t="s">
        <v>93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77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93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93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93</v>
      </c>
      <c r="F98" s="6"/>
      <c r="G98" s="5"/>
      <c r="H98" s="5"/>
      <c r="I98" s="5"/>
      <c r="J98" s="5"/>
      <c r="K98" s="6"/>
    </row>
    <row r="99" spans="1:11" ht="12.75">
      <c r="A99" s="5" t="s">
        <v>106</v>
      </c>
      <c r="B99" s="6">
        <f>C26</f>
        <v>2</v>
      </c>
      <c r="C99" s="6">
        <f>C27</f>
        <v>76</v>
      </c>
      <c r="D99" s="15">
        <f>SUM(C99)/(B99)</f>
        <v>38</v>
      </c>
      <c r="E99" s="6" t="s">
        <v>93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12" t="s">
        <v>267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12" t="s">
        <v>268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12" t="s">
        <v>269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12" t="s">
        <v>270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12" t="s">
        <v>271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128</v>
      </c>
      <c r="C113" s="29" t="s">
        <v>89</v>
      </c>
      <c r="D113" s="29" t="s">
        <v>69</v>
      </c>
      <c r="E113" s="29" t="s">
        <v>68</v>
      </c>
      <c r="F113" s="29" t="s">
        <v>126</v>
      </c>
      <c r="G113" s="29" t="s">
        <v>70</v>
      </c>
      <c r="H113" s="29" t="s">
        <v>71</v>
      </c>
      <c r="I113" s="29" t="s">
        <v>127</v>
      </c>
      <c r="J113" s="29" t="s">
        <v>81</v>
      </c>
      <c r="K113" s="60" t="s">
        <v>209</v>
      </c>
    </row>
    <row r="114" spans="1:11" ht="12.75">
      <c r="A114" s="50" t="s">
        <v>124</v>
      </c>
      <c r="B114" s="8">
        <v>2</v>
      </c>
      <c r="C114" s="8">
        <v>6</v>
      </c>
      <c r="D114" s="8">
        <v>1</v>
      </c>
      <c r="E114" s="8">
        <v>0</v>
      </c>
      <c r="F114" s="8">
        <f aca="true" t="shared" si="4" ref="F114:F127">SUM(B114:E114)</f>
        <v>9</v>
      </c>
      <c r="G114" s="8">
        <v>0</v>
      </c>
      <c r="H114" s="8">
        <v>0</v>
      </c>
      <c r="I114" s="8">
        <v>0</v>
      </c>
      <c r="J114" s="8">
        <v>0</v>
      </c>
      <c r="K114" s="1">
        <v>0</v>
      </c>
    </row>
    <row r="115" spans="1:11" ht="12.75">
      <c r="A115" s="50" t="s">
        <v>120</v>
      </c>
      <c r="B115" s="8">
        <v>4</v>
      </c>
      <c r="C115" s="8">
        <v>2</v>
      </c>
      <c r="D115" s="8">
        <v>0</v>
      </c>
      <c r="E115" s="8">
        <v>0</v>
      </c>
      <c r="F115" s="8">
        <f t="shared" si="4"/>
        <v>6</v>
      </c>
      <c r="G115" s="8">
        <v>0</v>
      </c>
      <c r="H115" s="8">
        <v>1</v>
      </c>
      <c r="I115" s="8">
        <v>0</v>
      </c>
      <c r="J115" s="8">
        <v>0</v>
      </c>
      <c r="K115" s="1">
        <v>0</v>
      </c>
    </row>
    <row r="116" spans="1:11" ht="12.75">
      <c r="A116" s="50" t="s">
        <v>123</v>
      </c>
      <c r="B116" s="8">
        <v>6</v>
      </c>
      <c r="C116" s="8">
        <v>0</v>
      </c>
      <c r="D116" s="8">
        <v>0</v>
      </c>
      <c r="E116" s="8">
        <v>0</v>
      </c>
      <c r="F116" s="8">
        <f t="shared" si="4"/>
        <v>6</v>
      </c>
      <c r="G116" s="8">
        <v>0</v>
      </c>
      <c r="H116" s="8">
        <v>0</v>
      </c>
      <c r="I116" s="8">
        <v>1</v>
      </c>
      <c r="J116" s="8">
        <v>0</v>
      </c>
      <c r="K116" s="1">
        <v>0</v>
      </c>
    </row>
    <row r="117" spans="1:11" ht="12.75">
      <c r="A117" s="50" t="s">
        <v>160</v>
      </c>
      <c r="B117" s="8">
        <v>3</v>
      </c>
      <c r="C117" s="8">
        <v>1</v>
      </c>
      <c r="D117" s="8">
        <v>0</v>
      </c>
      <c r="E117" s="8">
        <v>1</v>
      </c>
      <c r="F117" s="8">
        <f t="shared" si="4"/>
        <v>5</v>
      </c>
      <c r="G117" s="8">
        <v>1</v>
      </c>
      <c r="H117" s="8">
        <v>1</v>
      </c>
      <c r="I117" s="8">
        <v>0</v>
      </c>
      <c r="J117" s="8">
        <v>0</v>
      </c>
      <c r="K117" s="1">
        <v>1</v>
      </c>
    </row>
    <row r="118" spans="1:11" ht="12.75">
      <c r="A118" s="50" t="s">
        <v>171</v>
      </c>
      <c r="B118" s="8">
        <v>2</v>
      </c>
      <c r="C118" s="8">
        <v>2</v>
      </c>
      <c r="D118" s="8">
        <v>1</v>
      </c>
      <c r="E118" s="8">
        <v>0</v>
      </c>
      <c r="F118" s="8">
        <f t="shared" si="4"/>
        <v>5</v>
      </c>
      <c r="G118" s="8">
        <v>0</v>
      </c>
      <c r="H118" s="8">
        <v>0</v>
      </c>
      <c r="I118" s="8">
        <v>0</v>
      </c>
      <c r="J118" s="8">
        <v>0</v>
      </c>
      <c r="K118" s="1">
        <v>0</v>
      </c>
    </row>
    <row r="119" spans="1:11" ht="12.75">
      <c r="A119" s="50" t="s">
        <v>172</v>
      </c>
      <c r="B119" s="8">
        <v>2</v>
      </c>
      <c r="C119" s="8">
        <v>2</v>
      </c>
      <c r="D119" s="8">
        <v>1</v>
      </c>
      <c r="E119" s="8">
        <v>0</v>
      </c>
      <c r="F119" s="8">
        <f t="shared" si="4"/>
        <v>5</v>
      </c>
      <c r="G119" s="8">
        <v>0</v>
      </c>
      <c r="H119" s="8">
        <v>0</v>
      </c>
      <c r="I119" s="8">
        <v>0</v>
      </c>
      <c r="J119" s="8">
        <v>0</v>
      </c>
      <c r="K119" s="1">
        <v>0</v>
      </c>
    </row>
    <row r="120" spans="1:11" ht="12.75">
      <c r="A120" s="50" t="s">
        <v>136</v>
      </c>
      <c r="B120" s="8">
        <v>5</v>
      </c>
      <c r="C120" s="8">
        <v>0</v>
      </c>
      <c r="D120" s="8">
        <v>0</v>
      </c>
      <c r="E120" s="8">
        <v>0</v>
      </c>
      <c r="F120" s="8">
        <f t="shared" si="4"/>
        <v>5</v>
      </c>
      <c r="G120" s="8">
        <v>0</v>
      </c>
      <c r="H120" s="8">
        <v>0</v>
      </c>
      <c r="I120" s="8">
        <v>0</v>
      </c>
      <c r="J120" s="8">
        <v>0</v>
      </c>
      <c r="K120" s="1">
        <v>0</v>
      </c>
    </row>
    <row r="121" spans="1:11" ht="12.75">
      <c r="A121" s="50" t="s">
        <v>173</v>
      </c>
      <c r="B121" s="8">
        <v>0</v>
      </c>
      <c r="C121" s="8">
        <v>3</v>
      </c>
      <c r="D121" s="8">
        <v>0</v>
      </c>
      <c r="E121" s="8">
        <v>1</v>
      </c>
      <c r="F121" s="8">
        <f t="shared" si="4"/>
        <v>4</v>
      </c>
      <c r="G121" s="8">
        <v>0</v>
      </c>
      <c r="H121" s="8">
        <v>0</v>
      </c>
      <c r="I121" s="8">
        <v>0</v>
      </c>
      <c r="J121" s="8">
        <v>0</v>
      </c>
      <c r="K121" s="1">
        <v>1</v>
      </c>
    </row>
    <row r="122" spans="1:11" ht="12.75">
      <c r="A122" s="50" t="s">
        <v>157</v>
      </c>
      <c r="B122" s="8">
        <v>1</v>
      </c>
      <c r="C122" s="8">
        <v>2</v>
      </c>
      <c r="D122" s="8">
        <v>1</v>
      </c>
      <c r="E122" s="8">
        <v>0</v>
      </c>
      <c r="F122" s="8">
        <f t="shared" si="4"/>
        <v>4</v>
      </c>
      <c r="G122" s="8">
        <v>0</v>
      </c>
      <c r="H122" s="8">
        <v>0</v>
      </c>
      <c r="I122" s="8">
        <v>0</v>
      </c>
      <c r="J122" s="8">
        <v>0</v>
      </c>
      <c r="K122" s="1">
        <v>0</v>
      </c>
    </row>
    <row r="123" spans="1:11" ht="12.75">
      <c r="A123" s="50" t="s">
        <v>133</v>
      </c>
      <c r="B123" s="8">
        <v>2</v>
      </c>
      <c r="C123" s="8">
        <v>1</v>
      </c>
      <c r="D123" s="8">
        <v>0</v>
      </c>
      <c r="E123" s="8">
        <v>0</v>
      </c>
      <c r="F123" s="8">
        <f t="shared" si="4"/>
        <v>3</v>
      </c>
      <c r="G123" s="8">
        <v>0</v>
      </c>
      <c r="H123" s="8">
        <v>0</v>
      </c>
      <c r="I123" s="8">
        <v>0</v>
      </c>
      <c r="J123" s="8">
        <v>0</v>
      </c>
      <c r="K123" s="1">
        <v>0</v>
      </c>
    </row>
    <row r="124" spans="1:11" ht="12.75">
      <c r="A124" s="50" t="s">
        <v>169</v>
      </c>
      <c r="B124" s="8">
        <v>0</v>
      </c>
      <c r="C124" s="8">
        <v>1</v>
      </c>
      <c r="D124" s="8">
        <v>1</v>
      </c>
      <c r="E124" s="8">
        <v>0</v>
      </c>
      <c r="F124" s="8">
        <f t="shared" si="4"/>
        <v>2</v>
      </c>
      <c r="G124" s="8">
        <v>0</v>
      </c>
      <c r="H124" s="8">
        <v>0</v>
      </c>
      <c r="I124" s="8">
        <v>0</v>
      </c>
      <c r="J124" s="8">
        <v>0</v>
      </c>
      <c r="K124" s="1">
        <v>2</v>
      </c>
    </row>
    <row r="125" spans="1:11" ht="12.75">
      <c r="A125" s="50" t="s">
        <v>122</v>
      </c>
      <c r="B125" s="8">
        <v>0</v>
      </c>
      <c r="C125" s="8">
        <v>2</v>
      </c>
      <c r="D125" s="8">
        <v>0</v>
      </c>
      <c r="E125" s="8">
        <v>0</v>
      </c>
      <c r="F125" s="8">
        <f t="shared" si="4"/>
        <v>2</v>
      </c>
      <c r="G125" s="8">
        <v>0</v>
      </c>
      <c r="H125" s="8">
        <v>0</v>
      </c>
      <c r="I125" s="8">
        <v>0</v>
      </c>
      <c r="J125" s="8">
        <v>0</v>
      </c>
      <c r="K125" s="1">
        <v>0</v>
      </c>
    </row>
    <row r="126" spans="1:11" ht="12.75">
      <c r="A126" s="50" t="s">
        <v>170</v>
      </c>
      <c r="B126" s="8">
        <v>0</v>
      </c>
      <c r="C126" s="8">
        <v>1</v>
      </c>
      <c r="D126" s="8">
        <v>0</v>
      </c>
      <c r="E126" s="8">
        <v>0</v>
      </c>
      <c r="F126" s="8">
        <f t="shared" si="4"/>
        <v>1</v>
      </c>
      <c r="G126" s="8">
        <v>0</v>
      </c>
      <c r="H126" s="8">
        <v>0</v>
      </c>
      <c r="I126" s="8">
        <v>0</v>
      </c>
      <c r="J126" s="8">
        <v>0</v>
      </c>
      <c r="K126" s="1">
        <v>0</v>
      </c>
    </row>
    <row r="127" spans="1:11" ht="12.75">
      <c r="A127" s="50" t="s">
        <v>190</v>
      </c>
      <c r="B127" s="8">
        <v>1</v>
      </c>
      <c r="C127" s="8">
        <v>0</v>
      </c>
      <c r="D127" s="8">
        <v>0</v>
      </c>
      <c r="E127" s="8">
        <v>0</v>
      </c>
      <c r="F127" s="8">
        <f t="shared" si="4"/>
        <v>1</v>
      </c>
      <c r="G127" s="8">
        <v>0</v>
      </c>
      <c r="H127" s="8">
        <v>0</v>
      </c>
      <c r="I127" s="8">
        <v>0</v>
      </c>
      <c r="J127" s="8">
        <v>0</v>
      </c>
      <c r="K127" s="1">
        <v>0</v>
      </c>
    </row>
    <row r="128" spans="1:11" ht="12.75">
      <c r="A128" s="50"/>
      <c r="B128" s="8">
        <v>0</v>
      </c>
      <c r="C128" s="8">
        <v>0</v>
      </c>
      <c r="D128" s="8"/>
      <c r="E128" s="8">
        <v>0</v>
      </c>
      <c r="F128" s="8"/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/>
      <c r="E129" s="8">
        <v>0</v>
      </c>
      <c r="F129" s="8"/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/>
      <c r="E130" s="8">
        <v>0</v>
      </c>
      <c r="F130" s="8"/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/>
      <c r="E131" s="8">
        <v>0</v>
      </c>
      <c r="F131" s="8"/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/>
      <c r="E132" s="8">
        <v>0</v>
      </c>
      <c r="F132" s="8"/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/>
      <c r="E133" s="8">
        <v>0</v>
      </c>
      <c r="F133" s="8"/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/>
      <c r="E134" s="8">
        <v>0</v>
      </c>
      <c r="F134" s="8"/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/>
      <c r="E135" s="8">
        <v>0</v>
      </c>
      <c r="F135" s="8"/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/>
      <c r="E136" s="8">
        <v>0</v>
      </c>
      <c r="F136" s="8"/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/>
      <c r="E137" s="8">
        <v>0</v>
      </c>
      <c r="F137" s="8"/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/>
      <c r="E138" s="8">
        <v>0</v>
      </c>
      <c r="F138" s="8"/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28</v>
      </c>
      <c r="C139" s="29">
        <f t="shared" si="5"/>
        <v>23</v>
      </c>
      <c r="D139" s="29">
        <f t="shared" si="5"/>
        <v>5</v>
      </c>
      <c r="E139" s="29">
        <f t="shared" si="5"/>
        <v>2</v>
      </c>
      <c r="F139" s="29">
        <f t="shared" si="5"/>
        <v>58</v>
      </c>
      <c r="G139" s="29">
        <f t="shared" si="5"/>
        <v>1</v>
      </c>
      <c r="H139" s="29">
        <f t="shared" si="5"/>
        <v>2</v>
      </c>
      <c r="I139" s="29">
        <f t="shared" si="5"/>
        <v>1</v>
      </c>
      <c r="J139" s="29">
        <f t="shared" si="5"/>
        <v>0</v>
      </c>
      <c r="K139" s="60">
        <f>SUM(K114:K138)</f>
        <v>4</v>
      </c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G52" sqref="G52:G57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4.421875" style="0" customWidth="1"/>
  </cols>
  <sheetData>
    <row r="1" spans="1:10" ht="17.25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86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91</v>
      </c>
      <c r="C33" s="48" t="s">
        <v>91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93</v>
      </c>
      <c r="F36" s="8">
        <v>0</v>
      </c>
      <c r="G36" s="8">
        <v>0</v>
      </c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93</v>
      </c>
      <c r="F37" s="8">
        <v>0</v>
      </c>
      <c r="G37" s="8">
        <v>0</v>
      </c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93</v>
      </c>
      <c r="F38" s="8">
        <v>0</v>
      </c>
      <c r="G38" s="8">
        <v>0</v>
      </c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93</v>
      </c>
      <c r="F39" s="8">
        <v>0</v>
      </c>
      <c r="G39" s="8">
        <v>0</v>
      </c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93</v>
      </c>
      <c r="F40" s="8">
        <v>0</v>
      </c>
      <c r="G40" s="8">
        <v>0</v>
      </c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93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93</v>
      </c>
      <c r="F42" s="6">
        <f>SUM(F36:F41)</f>
        <v>0</v>
      </c>
      <c r="G42" s="6">
        <f>SUM(G36:G41)</f>
        <v>0</v>
      </c>
      <c r="H42" s="6"/>
      <c r="I42" s="6"/>
      <c r="J42" s="6"/>
      <c r="K42" s="6"/>
    </row>
    <row r="43" spans="1:11" ht="12.75">
      <c r="A43" s="5"/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93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125</v>
      </c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93</v>
      </c>
      <c r="J46" s="8">
        <f>SUM(H46:I46)</f>
        <v>0</v>
      </c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93</v>
      </c>
      <c r="J47" s="8">
        <f>SUM(H47:I47)</f>
        <v>0</v>
      </c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93</v>
      </c>
      <c r="J48" s="6">
        <f>SUM(H48:I48)</f>
        <v>0</v>
      </c>
      <c r="K48" s="6"/>
    </row>
    <row r="49" spans="1:11" ht="12.75">
      <c r="A49" s="5"/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93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125</v>
      </c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93</v>
      </c>
      <c r="F52" s="8">
        <v>0</v>
      </c>
      <c r="G52" s="8">
        <f aca="true" t="shared" si="2" ref="G52:G57">SUM(F52)</f>
        <v>0</v>
      </c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93</v>
      </c>
      <c r="F53" s="8">
        <v>0</v>
      </c>
      <c r="G53" s="8">
        <f t="shared" si="2"/>
        <v>0</v>
      </c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93</v>
      </c>
      <c r="F54" s="8">
        <v>0</v>
      </c>
      <c r="G54" s="8">
        <f t="shared" si="2"/>
        <v>0</v>
      </c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93</v>
      </c>
      <c r="F55" s="8">
        <v>0</v>
      </c>
      <c r="G55" s="8">
        <f t="shared" si="2"/>
        <v>0</v>
      </c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93</v>
      </c>
      <c r="F56" s="8">
        <v>0</v>
      </c>
      <c r="G56" s="8">
        <f t="shared" si="2"/>
        <v>0</v>
      </c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93</v>
      </c>
      <c r="F57" s="6">
        <f>SUM(F52:F56)</f>
        <v>0</v>
      </c>
      <c r="G57" s="6">
        <f t="shared" si="2"/>
        <v>0</v>
      </c>
      <c r="H57" s="6"/>
      <c r="I57" s="6"/>
      <c r="J57" s="6"/>
      <c r="K57" s="14"/>
    </row>
    <row r="58" spans="1:11" ht="12.75">
      <c r="A58" s="5"/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93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3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3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3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3"/>
        <v>0</v>
      </c>
      <c r="J65" s="8"/>
      <c r="K65" s="8"/>
    </row>
    <row r="66" spans="1:11" ht="12.75">
      <c r="A66" s="5" t="s">
        <v>8</v>
      </c>
      <c r="B66" s="6">
        <f aca="true" t="shared" si="4" ref="B66:H66">SUM(B62:B65)</f>
        <v>0</v>
      </c>
      <c r="C66" s="6">
        <f t="shared" si="4"/>
        <v>0</v>
      </c>
      <c r="D66" s="6">
        <f t="shared" si="4"/>
        <v>0</v>
      </c>
      <c r="E66" s="6">
        <f t="shared" si="4"/>
        <v>0</v>
      </c>
      <c r="F66" s="6">
        <f t="shared" si="4"/>
        <v>0</v>
      </c>
      <c r="G66" s="6">
        <f t="shared" si="4"/>
        <v>0</v>
      </c>
      <c r="H66" s="6">
        <f t="shared" si="4"/>
        <v>0</v>
      </c>
      <c r="I66" s="6">
        <f t="shared" si="3"/>
        <v>0</v>
      </c>
      <c r="J66" s="6"/>
      <c r="K66" s="14"/>
    </row>
    <row r="67" spans="1:11" ht="12.75">
      <c r="A67" s="5"/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3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93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93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93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93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93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93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/>
      <c r="B79" s="6">
        <v>0</v>
      </c>
      <c r="C79" s="6">
        <v>0</v>
      </c>
      <c r="D79" s="15" t="e">
        <f>SUM(C79)/(B79)</f>
        <v>#DIV/0!</v>
      </c>
      <c r="E79" s="6" t="s">
        <v>93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93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93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/>
      <c r="B86" s="6">
        <v>0</v>
      </c>
      <c r="C86" s="6">
        <v>0</v>
      </c>
      <c r="D86" s="15" t="e">
        <f>SUM(C86)/(B86)</f>
        <v>#DIV/0!</v>
      </c>
      <c r="E86" s="6" t="s">
        <v>93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76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93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93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93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/>
      <c r="B93" s="6">
        <v>0</v>
      </c>
      <c r="C93" s="6">
        <v>0</v>
      </c>
      <c r="D93" s="15" t="e">
        <f>SUM(C93)/(B93)</f>
        <v>#DIV/0!</v>
      </c>
      <c r="E93" s="6" t="s">
        <v>93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77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93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93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93</v>
      </c>
      <c r="F98" s="6"/>
      <c r="G98" s="5"/>
      <c r="H98" s="5"/>
      <c r="I98" s="5"/>
      <c r="J98" s="5"/>
      <c r="K98" s="6"/>
    </row>
    <row r="99" spans="1:11" ht="12.75">
      <c r="A99" s="5"/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93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128</v>
      </c>
      <c r="C113" s="29" t="s">
        <v>89</v>
      </c>
      <c r="D113" s="29" t="s">
        <v>69</v>
      </c>
      <c r="E113" s="29" t="s">
        <v>68</v>
      </c>
      <c r="F113" s="29" t="s">
        <v>126</v>
      </c>
      <c r="G113" s="29" t="s">
        <v>70</v>
      </c>
      <c r="H113" s="29" t="s">
        <v>71</v>
      </c>
      <c r="I113" s="29" t="s">
        <v>127</v>
      </c>
      <c r="J113" s="29" t="s">
        <v>81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5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5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5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5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5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5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5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5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5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5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5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5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5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5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5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5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5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5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5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5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5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5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5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5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5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6" ref="B139:J139">SUM(B114:B138)</f>
        <v>0</v>
      </c>
      <c r="C139" s="29">
        <f t="shared" si="6"/>
        <v>0</v>
      </c>
      <c r="D139" s="29">
        <f t="shared" si="6"/>
        <v>0</v>
      </c>
      <c r="E139" s="29">
        <f t="shared" si="6"/>
        <v>0</v>
      </c>
      <c r="F139" s="29">
        <f t="shared" si="6"/>
        <v>0</v>
      </c>
      <c r="G139" s="29">
        <f t="shared" si="6"/>
        <v>0</v>
      </c>
      <c r="H139" s="29">
        <f t="shared" si="6"/>
        <v>0</v>
      </c>
      <c r="I139" s="29">
        <f t="shared" si="6"/>
        <v>0</v>
      </c>
      <c r="J139" s="29">
        <f t="shared" si="6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="175" zoomScaleNormal="175" zoomScalePageLayoutView="0" workbookViewId="0" topLeftCell="A1">
      <selection activeCell="L103" sqref="L103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4.421875" style="0" customWidth="1"/>
  </cols>
  <sheetData>
    <row r="1" spans="1:10" ht="17.25">
      <c r="A1" s="2" t="s">
        <v>131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109</v>
      </c>
      <c r="B4" s="1">
        <v>3</v>
      </c>
      <c r="C4" s="1">
        <v>12</v>
      </c>
      <c r="D4" s="1">
        <v>7</v>
      </c>
      <c r="E4" s="1">
        <v>0</v>
      </c>
      <c r="F4" s="1"/>
      <c r="G4" s="1"/>
      <c r="H4" s="1">
        <f>SUM(B4:G4)</f>
        <v>22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110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8</v>
      </c>
      <c r="C8" s="8">
        <f>SUM(C9:C11)</f>
        <v>10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5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2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10</v>
      </c>
      <c r="C12" s="8">
        <v>12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</v>
      </c>
      <c r="C14" s="10">
        <f>SUM(C13/C12)</f>
        <v>0.4166666666666667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0.3333333333333333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v>44</v>
      </c>
      <c r="C18" s="8">
        <v>43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29</v>
      </c>
      <c r="C19" s="8">
        <v>34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74</v>
      </c>
      <c r="C20" s="8">
        <v>133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54</v>
      </c>
      <c r="C21" s="8">
        <v>44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v>128</v>
      </c>
      <c r="C22" s="8">
        <f>SUM(C20)+(C21)</f>
        <v>177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9</v>
      </c>
      <c r="C23" s="8">
        <v>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15</v>
      </c>
      <c r="C24" s="8">
        <v>9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5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179</v>
      </c>
      <c r="C27" s="8">
        <v>163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35.8</v>
      </c>
      <c r="C28" s="9">
        <f>SUM(C27/C26)</f>
        <v>40.75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5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52</v>
      </c>
      <c r="C32" s="8">
        <v>45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129</v>
      </c>
      <c r="C33" s="48" t="s">
        <v>130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 t="s">
        <v>122</v>
      </c>
      <c r="B36" s="8">
        <v>14</v>
      </c>
      <c r="C36" s="8">
        <v>41</v>
      </c>
      <c r="D36" s="9">
        <f aca="true" t="shared" si="0" ref="D36:D43">SUM(C36)/(B36)</f>
        <v>2.9285714285714284</v>
      </c>
      <c r="E36" s="1">
        <v>13</v>
      </c>
      <c r="F36" s="8">
        <v>0</v>
      </c>
      <c r="G36" s="8">
        <v>0</v>
      </c>
      <c r="H36" s="8"/>
      <c r="I36" s="8"/>
      <c r="J36" s="8"/>
      <c r="K36" s="8"/>
    </row>
    <row r="37" spans="1:11" ht="12.75">
      <c r="A37" s="7" t="s">
        <v>121</v>
      </c>
      <c r="B37" s="8">
        <v>10</v>
      </c>
      <c r="C37" s="8">
        <v>31</v>
      </c>
      <c r="D37" s="9">
        <f t="shared" si="0"/>
        <v>3.1</v>
      </c>
      <c r="E37" s="1">
        <v>18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120</v>
      </c>
      <c r="B38" s="8">
        <v>2</v>
      </c>
      <c r="C38" s="8">
        <v>7</v>
      </c>
      <c r="D38" s="9">
        <f t="shared" si="0"/>
        <v>3.5</v>
      </c>
      <c r="E38" s="1">
        <v>4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133</v>
      </c>
      <c r="B39" s="8">
        <v>1</v>
      </c>
      <c r="C39" s="8">
        <v>4</v>
      </c>
      <c r="D39" s="9">
        <f t="shared" si="0"/>
        <v>4</v>
      </c>
      <c r="E39" s="1">
        <v>4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123</v>
      </c>
      <c r="B40" s="8">
        <v>1</v>
      </c>
      <c r="C40" s="8">
        <v>-5</v>
      </c>
      <c r="D40" s="9">
        <f t="shared" si="0"/>
        <v>-5</v>
      </c>
      <c r="E40" s="1">
        <v>-5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134</v>
      </c>
      <c r="B41" s="8">
        <v>1</v>
      </c>
      <c r="C41" s="8">
        <v>-4</v>
      </c>
      <c r="D41" s="9">
        <f t="shared" si="0"/>
        <v>-4</v>
      </c>
      <c r="E41" s="1" t="s">
        <v>135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5" t="s">
        <v>8</v>
      </c>
      <c r="B42" s="6">
        <f>SUM(B36:B41)</f>
        <v>29</v>
      </c>
      <c r="C42" s="6">
        <f>SUM(C36:C41)</f>
        <v>74</v>
      </c>
      <c r="D42" s="15">
        <f t="shared" si="0"/>
        <v>2.5517241379310347</v>
      </c>
      <c r="E42" s="6">
        <v>50</v>
      </c>
      <c r="F42" s="6">
        <f>SUM(F36:F41)</f>
        <v>0</v>
      </c>
      <c r="G42" s="6">
        <f>SUM(G36:G41)</f>
        <v>0</v>
      </c>
      <c r="H42" s="6"/>
      <c r="I42" s="6"/>
      <c r="J42" s="6"/>
      <c r="K42" s="6"/>
    </row>
    <row r="43" spans="1:11" ht="12.75">
      <c r="A43" s="5" t="s">
        <v>109</v>
      </c>
      <c r="B43" s="6">
        <f>C19</f>
        <v>34</v>
      </c>
      <c r="C43" s="6">
        <f>C20</f>
        <v>133</v>
      </c>
      <c r="D43" s="15">
        <f t="shared" si="0"/>
        <v>3.911764705882353</v>
      </c>
      <c r="E43" s="6">
        <v>23</v>
      </c>
      <c r="F43" s="6">
        <v>1</v>
      </c>
      <c r="G43" s="6">
        <v>2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125</v>
      </c>
      <c r="K45" s="6"/>
    </row>
    <row r="46" spans="1:11" ht="12.75">
      <c r="A46" s="7" t="s">
        <v>121</v>
      </c>
      <c r="B46" s="8">
        <v>9</v>
      </c>
      <c r="C46" s="8">
        <v>15</v>
      </c>
      <c r="D46" s="8">
        <v>0</v>
      </c>
      <c r="E46" s="10">
        <f>SUM(B46)/(C46)</f>
        <v>0.6</v>
      </c>
      <c r="F46" s="8">
        <v>54</v>
      </c>
      <c r="G46" s="16">
        <f>SUM(F46)/(C46)</f>
        <v>3.6</v>
      </c>
      <c r="H46" s="8">
        <v>0</v>
      </c>
      <c r="I46" s="1">
        <v>15</v>
      </c>
      <c r="J46" s="8">
        <v>0</v>
      </c>
      <c r="K46" s="8"/>
    </row>
    <row r="47" spans="1:11" ht="12.75">
      <c r="A47" s="5" t="s">
        <v>8</v>
      </c>
      <c r="B47" s="6">
        <f>SUM(B46:B46)</f>
        <v>9</v>
      </c>
      <c r="C47" s="6">
        <f>SUM(C46:C46)</f>
        <v>15</v>
      </c>
      <c r="D47" s="6">
        <f>SUM(D46:D46)</f>
        <v>0</v>
      </c>
      <c r="E47" s="17">
        <f>SUM(B47)/(C47)</f>
        <v>0.6</v>
      </c>
      <c r="F47" s="6">
        <f>SUM(F46:F46)</f>
        <v>54</v>
      </c>
      <c r="G47" s="18">
        <f>SUM(F47)/(C47)</f>
        <v>3.6</v>
      </c>
      <c r="H47" s="6">
        <f>SUM(H46:H46)</f>
        <v>0</v>
      </c>
      <c r="I47" s="6">
        <v>8</v>
      </c>
      <c r="J47" s="6">
        <v>0</v>
      </c>
      <c r="K47" s="6"/>
    </row>
    <row r="48" spans="1:11" ht="12.75">
      <c r="A48" s="5" t="s">
        <v>109</v>
      </c>
      <c r="B48" s="6">
        <f>C23</f>
        <v>3</v>
      </c>
      <c r="C48" s="6">
        <f>C24</f>
        <v>9</v>
      </c>
      <c r="D48" s="6">
        <f>C25</f>
        <v>0</v>
      </c>
      <c r="E48" s="17">
        <f>SUM(B48)/(C48)</f>
        <v>0.3333333333333333</v>
      </c>
      <c r="F48" s="6">
        <f>C21</f>
        <v>44</v>
      </c>
      <c r="G48" s="18">
        <f>SUM(F48)/(C48)</f>
        <v>4.888888888888889</v>
      </c>
      <c r="H48" s="6">
        <v>2</v>
      </c>
      <c r="I48" s="6">
        <v>22</v>
      </c>
      <c r="J48" s="6">
        <v>2</v>
      </c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48</v>
      </c>
      <c r="B50" s="6" t="s">
        <v>49</v>
      </c>
      <c r="C50" s="6" t="s">
        <v>40</v>
      </c>
      <c r="D50" s="6" t="s">
        <v>9</v>
      </c>
      <c r="E50" s="6" t="s">
        <v>41</v>
      </c>
      <c r="F50" s="6" t="s">
        <v>42</v>
      </c>
      <c r="G50" s="6" t="s">
        <v>125</v>
      </c>
      <c r="H50" s="6"/>
      <c r="I50" s="6"/>
      <c r="J50" s="6"/>
      <c r="K50" s="6"/>
    </row>
    <row r="51" spans="1:11" ht="12.75">
      <c r="A51" s="7" t="s">
        <v>124</v>
      </c>
      <c r="B51" s="8">
        <v>3</v>
      </c>
      <c r="C51" s="8">
        <v>23</v>
      </c>
      <c r="D51" s="9">
        <f aca="true" t="shared" si="1" ref="D51:D57">SUM(C51)/(B51)</f>
        <v>7.666666666666667</v>
      </c>
      <c r="E51" s="1">
        <v>13</v>
      </c>
      <c r="F51" s="8">
        <v>0</v>
      </c>
      <c r="G51" s="8">
        <v>0</v>
      </c>
      <c r="H51" s="8"/>
      <c r="I51" s="8"/>
      <c r="J51" s="8"/>
      <c r="K51" s="8"/>
    </row>
    <row r="52" spans="1:11" ht="12.75">
      <c r="A52" s="7" t="s">
        <v>123</v>
      </c>
      <c r="B52" s="8">
        <v>2</v>
      </c>
      <c r="C52" s="8">
        <v>15</v>
      </c>
      <c r="D52" s="9">
        <f t="shared" si="1"/>
        <v>7.5</v>
      </c>
      <c r="E52" s="1">
        <v>15</v>
      </c>
      <c r="F52" s="8">
        <v>0</v>
      </c>
      <c r="G52" s="8">
        <v>0</v>
      </c>
      <c r="H52" s="8"/>
      <c r="I52" s="8"/>
      <c r="J52" s="8"/>
      <c r="K52" s="8"/>
    </row>
    <row r="53" spans="1:11" ht="12.75">
      <c r="A53" s="7" t="s">
        <v>122</v>
      </c>
      <c r="B53" s="8">
        <v>2</v>
      </c>
      <c r="C53" s="8">
        <v>8</v>
      </c>
      <c r="D53" s="9">
        <f>SUM(C53)/(B53)</f>
        <v>4</v>
      </c>
      <c r="E53" s="1">
        <v>6</v>
      </c>
      <c r="F53" s="8">
        <v>0</v>
      </c>
      <c r="G53" s="8">
        <v>0</v>
      </c>
      <c r="H53" s="8"/>
      <c r="I53" s="8"/>
      <c r="J53" s="8"/>
      <c r="K53" s="8"/>
    </row>
    <row r="54" spans="1:11" ht="12.75">
      <c r="A54" s="7" t="s">
        <v>136</v>
      </c>
      <c r="B54" s="8">
        <v>1</v>
      </c>
      <c r="C54" s="8">
        <v>8</v>
      </c>
      <c r="D54" s="9">
        <f>SUM(C54)/(B54)</f>
        <v>8</v>
      </c>
      <c r="E54" s="1">
        <v>8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7" t="s">
        <v>120</v>
      </c>
      <c r="B55" s="8">
        <v>1</v>
      </c>
      <c r="C55" s="8">
        <v>0</v>
      </c>
      <c r="D55" s="9">
        <f>SUM(C55)/(B55)</f>
        <v>0</v>
      </c>
      <c r="E55" s="1">
        <v>0</v>
      </c>
      <c r="F55" s="8">
        <v>0</v>
      </c>
      <c r="G55" s="8">
        <v>0</v>
      </c>
      <c r="H55" s="8"/>
      <c r="I55" s="8"/>
      <c r="J55" s="8"/>
      <c r="K55" s="8"/>
    </row>
    <row r="56" spans="1:11" ht="12.75">
      <c r="A56" s="5" t="s">
        <v>8</v>
      </c>
      <c r="B56" s="6">
        <f>SUM(B51:B55)</f>
        <v>9</v>
      </c>
      <c r="C56" s="6">
        <f>SUM(C51:C55)</f>
        <v>54</v>
      </c>
      <c r="D56" s="15">
        <f t="shared" si="1"/>
        <v>6</v>
      </c>
      <c r="E56" s="6">
        <v>8</v>
      </c>
      <c r="F56" s="6">
        <f>SUM(F51:F55)</f>
        <v>0</v>
      </c>
      <c r="G56" s="6">
        <f>SUM(G51:G55)</f>
        <v>0</v>
      </c>
      <c r="H56" s="6"/>
      <c r="I56" s="6"/>
      <c r="J56" s="6"/>
      <c r="K56" s="14"/>
    </row>
    <row r="57" spans="1:11" ht="12.75">
      <c r="A57" s="5" t="s">
        <v>109</v>
      </c>
      <c r="B57" s="6">
        <f>C23</f>
        <v>3</v>
      </c>
      <c r="C57" s="6">
        <f>C21</f>
        <v>44</v>
      </c>
      <c r="D57" s="15">
        <f t="shared" si="1"/>
        <v>14.666666666666666</v>
      </c>
      <c r="E57" s="6">
        <v>22</v>
      </c>
      <c r="F57" s="6">
        <v>0</v>
      </c>
      <c r="G57" s="6">
        <v>2</v>
      </c>
      <c r="H57" s="6"/>
      <c r="I57" s="6"/>
      <c r="J57" s="6"/>
      <c r="K57" s="14"/>
    </row>
    <row r="58" spans="1:11" ht="12.75">
      <c r="A58" s="5"/>
      <c r="B58" s="6"/>
      <c r="C58" s="6"/>
      <c r="D58" s="15"/>
      <c r="E58" s="6"/>
      <c r="F58" s="6"/>
      <c r="G58" s="6"/>
      <c r="H58" s="6"/>
      <c r="I58" s="6"/>
      <c r="J58" s="6"/>
      <c r="K58" s="14"/>
    </row>
    <row r="59" spans="1:11" ht="12.75">
      <c r="A59" s="5"/>
      <c r="B59" s="6" t="s">
        <v>42</v>
      </c>
      <c r="C59" s="6" t="s">
        <v>42</v>
      </c>
      <c r="D59" s="6" t="s">
        <v>42</v>
      </c>
      <c r="E59" s="6"/>
      <c r="F59" s="6"/>
      <c r="G59" s="6"/>
      <c r="H59" s="6"/>
      <c r="I59" s="6"/>
      <c r="J59" s="6"/>
      <c r="K59" s="14"/>
    </row>
    <row r="60" spans="1:11" ht="12.75">
      <c r="A60" s="5" t="s">
        <v>50</v>
      </c>
      <c r="B60" s="6" t="s">
        <v>51</v>
      </c>
      <c r="C60" s="6" t="s">
        <v>49</v>
      </c>
      <c r="D60" s="6" t="s">
        <v>95</v>
      </c>
      <c r="E60" s="6" t="s">
        <v>53</v>
      </c>
      <c r="F60" s="6" t="s">
        <v>54</v>
      </c>
      <c r="G60" s="6" t="s">
        <v>55</v>
      </c>
      <c r="H60" s="6" t="s">
        <v>56</v>
      </c>
      <c r="I60" s="6" t="s">
        <v>57</v>
      </c>
      <c r="J60" s="6"/>
      <c r="K60" s="14"/>
    </row>
    <row r="61" spans="1:11" ht="12.75">
      <c r="A61" s="7"/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0</v>
      </c>
      <c r="J61" s="8"/>
      <c r="K61" s="8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>SUM(B62*6)+(C62*6)+(D62*6)+(E62)+(F62*2)+(G62*3)+(H62*2)</f>
        <v>0</v>
      </c>
      <c r="J62" s="8"/>
      <c r="K62" s="8"/>
    </row>
    <row r="63" spans="1:11" ht="12.75">
      <c r="A63" s="5" t="s">
        <v>8</v>
      </c>
      <c r="B63" s="6">
        <f aca="true" t="shared" si="2" ref="B63:H63">SUM(B61:B62)</f>
        <v>0</v>
      </c>
      <c r="C63" s="6">
        <f t="shared" si="2"/>
        <v>0</v>
      </c>
      <c r="D63" s="6">
        <f t="shared" si="2"/>
        <v>0</v>
      </c>
      <c r="E63" s="6">
        <f t="shared" si="2"/>
        <v>0</v>
      </c>
      <c r="F63" s="6">
        <f t="shared" si="2"/>
        <v>0</v>
      </c>
      <c r="G63" s="6">
        <f t="shared" si="2"/>
        <v>0</v>
      </c>
      <c r="H63" s="6">
        <f t="shared" si="2"/>
        <v>0</v>
      </c>
      <c r="I63" s="6">
        <f>SUM(B63*6)+(C63*6)+(D63*6)+(E63)+(F63*2)+(G63*3)+(H63*2)</f>
        <v>0</v>
      </c>
      <c r="J63" s="6"/>
      <c r="K63" s="14"/>
    </row>
    <row r="64" spans="1:11" ht="12.75">
      <c r="A64" s="5" t="s">
        <v>109</v>
      </c>
      <c r="B64" s="6">
        <v>1</v>
      </c>
      <c r="C64" s="6">
        <v>0</v>
      </c>
      <c r="D64" s="6">
        <v>1</v>
      </c>
      <c r="E64" s="6">
        <v>2</v>
      </c>
      <c r="F64" s="6">
        <v>1</v>
      </c>
      <c r="G64" s="6">
        <v>2</v>
      </c>
      <c r="H64" s="6">
        <v>0</v>
      </c>
      <c r="I64" s="6">
        <f>SUM(B64*6)+(C64*6)+(D64*6)+(E64)+(F64*2)+(G64*3)+(H64*2)</f>
        <v>22</v>
      </c>
      <c r="J64" s="6"/>
      <c r="K64" s="14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ht="12.75">
      <c r="A66" s="5" t="s">
        <v>58</v>
      </c>
      <c r="B66" s="6" t="s">
        <v>59</v>
      </c>
      <c r="C66" s="6" t="s">
        <v>60</v>
      </c>
      <c r="D66" s="6" t="s">
        <v>46</v>
      </c>
      <c r="E66" s="6" t="s">
        <v>85</v>
      </c>
      <c r="F66" s="6" t="s">
        <v>61</v>
      </c>
      <c r="G66" s="6" t="s">
        <v>46</v>
      </c>
      <c r="H66" s="6" t="s">
        <v>41</v>
      </c>
      <c r="I66" s="6" t="s">
        <v>57</v>
      </c>
      <c r="J66" s="19" t="s">
        <v>72</v>
      </c>
      <c r="K66" s="14"/>
    </row>
    <row r="67" spans="1:11" ht="12.75">
      <c r="A67" s="5" t="s">
        <v>8</v>
      </c>
      <c r="B67" s="6">
        <v>0</v>
      </c>
      <c r="C67" s="6">
        <v>0</v>
      </c>
      <c r="D67" s="17">
        <v>0</v>
      </c>
      <c r="E67" s="6">
        <v>0</v>
      </c>
      <c r="F67" s="6">
        <v>0</v>
      </c>
      <c r="G67" s="17">
        <v>0</v>
      </c>
      <c r="H67" s="6" t="s">
        <v>93</v>
      </c>
      <c r="I67" s="6">
        <f>SUM(B67)+(E67*3)</f>
        <v>0</v>
      </c>
      <c r="J67" s="19"/>
      <c r="K67" s="6"/>
    </row>
    <row r="68" spans="1:11" ht="12.75">
      <c r="A68" s="5" t="s">
        <v>109</v>
      </c>
      <c r="B68" s="6">
        <v>2</v>
      </c>
      <c r="C68" s="6">
        <v>2</v>
      </c>
      <c r="D68" s="17">
        <f>SUM(B68/C68)</f>
        <v>1</v>
      </c>
      <c r="E68" s="23">
        <v>2</v>
      </c>
      <c r="F68" s="23">
        <v>2</v>
      </c>
      <c r="G68" s="17">
        <f>SUM(E68/F68)</f>
        <v>1</v>
      </c>
      <c r="H68" s="6">
        <v>46</v>
      </c>
      <c r="I68" s="6">
        <f>SUM(B68)+(E68*3)</f>
        <v>8</v>
      </c>
      <c r="J68" s="19" t="s">
        <v>137</v>
      </c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73</v>
      </c>
      <c r="B70" s="6" t="s">
        <v>74</v>
      </c>
      <c r="C70" s="6" t="s">
        <v>40</v>
      </c>
      <c r="D70" s="6" t="s">
        <v>9</v>
      </c>
      <c r="E70" s="6" t="s">
        <v>41</v>
      </c>
      <c r="F70" s="6" t="s">
        <v>42</v>
      </c>
      <c r="G70" s="6"/>
      <c r="H70" s="6"/>
      <c r="I70" s="6"/>
      <c r="J70" s="6"/>
      <c r="K70" s="6"/>
    </row>
    <row r="71" spans="1:11" ht="12.75">
      <c r="A71" s="7" t="s">
        <v>124</v>
      </c>
      <c r="B71" s="8">
        <v>1</v>
      </c>
      <c r="C71" s="8">
        <v>18</v>
      </c>
      <c r="D71" s="9">
        <f aca="true" t="shared" si="3" ref="D71:D76">SUM(C71)/(B71)</f>
        <v>18</v>
      </c>
      <c r="E71" s="1">
        <v>18</v>
      </c>
      <c r="F71" s="8">
        <v>0</v>
      </c>
      <c r="G71" s="8"/>
      <c r="H71" s="8"/>
      <c r="I71" s="8"/>
      <c r="J71" s="8"/>
      <c r="K71" s="8"/>
    </row>
    <row r="72" spans="1:11" ht="12.75">
      <c r="A72" s="7"/>
      <c r="B72" s="8">
        <v>0</v>
      </c>
      <c r="C72" s="8">
        <v>0</v>
      </c>
      <c r="D72" s="9" t="e">
        <f t="shared" si="3"/>
        <v>#DIV/0!</v>
      </c>
      <c r="E72" s="1">
        <v>0</v>
      </c>
      <c r="F72" s="8">
        <v>0</v>
      </c>
      <c r="G72" s="8"/>
      <c r="H72" s="8"/>
      <c r="I72" s="8"/>
      <c r="J72" s="8"/>
      <c r="K72" s="8"/>
    </row>
    <row r="73" spans="1:11" ht="12.75">
      <c r="A73" s="7"/>
      <c r="B73" s="8">
        <v>0</v>
      </c>
      <c r="C73" s="8">
        <v>0</v>
      </c>
      <c r="D73" s="9" t="e">
        <f t="shared" si="3"/>
        <v>#DIV/0!</v>
      </c>
      <c r="E73" s="1">
        <v>0</v>
      </c>
      <c r="F73" s="8">
        <v>0</v>
      </c>
      <c r="G73" s="8"/>
      <c r="H73" s="8"/>
      <c r="I73" s="8"/>
      <c r="J73" s="8"/>
      <c r="K73" s="8"/>
    </row>
    <row r="74" spans="1:11" ht="12.75">
      <c r="A74" s="7"/>
      <c r="B74" s="8">
        <v>0</v>
      </c>
      <c r="C74" s="8">
        <v>0</v>
      </c>
      <c r="D74" s="9" t="e">
        <f t="shared" si="3"/>
        <v>#DIV/0!</v>
      </c>
      <c r="E74" s="1">
        <v>0</v>
      </c>
      <c r="F74" s="8">
        <v>0</v>
      </c>
      <c r="G74" s="8"/>
      <c r="H74" s="8"/>
      <c r="I74" s="8"/>
      <c r="J74" s="8"/>
      <c r="K74" s="8"/>
    </row>
    <row r="75" spans="1:11" ht="12.75">
      <c r="A75" s="5" t="s">
        <v>8</v>
      </c>
      <c r="B75" s="6">
        <f>SUM(B71:B74)</f>
        <v>1</v>
      </c>
      <c r="C75" s="6">
        <f>SUM(C71:C74)</f>
        <v>18</v>
      </c>
      <c r="D75" s="15">
        <f t="shared" si="3"/>
        <v>18</v>
      </c>
      <c r="E75" s="6">
        <v>21</v>
      </c>
      <c r="F75" s="6">
        <f>SUM(F71:F74)</f>
        <v>0</v>
      </c>
      <c r="G75" s="6"/>
      <c r="H75" s="6"/>
      <c r="I75" s="6"/>
      <c r="J75" s="6"/>
      <c r="K75" s="14"/>
    </row>
    <row r="76" spans="1:11" ht="12.75">
      <c r="A76" s="5" t="s">
        <v>109</v>
      </c>
      <c r="B76" s="6">
        <v>2</v>
      </c>
      <c r="C76" s="6">
        <v>25</v>
      </c>
      <c r="D76" s="15">
        <f t="shared" si="3"/>
        <v>12.5</v>
      </c>
      <c r="E76" s="6">
        <v>13</v>
      </c>
      <c r="F76" s="6">
        <v>0</v>
      </c>
      <c r="G76" s="6"/>
      <c r="H76" s="6"/>
      <c r="I76" s="6"/>
      <c r="J76" s="6"/>
      <c r="K76" s="14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64</v>
      </c>
      <c r="B78" s="6" t="s">
        <v>75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7"/>
      <c r="B79" s="8"/>
      <c r="C79" s="8"/>
      <c r="D79" s="9" t="e">
        <f>SUM(C79)/(B79)</f>
        <v>#DIV/0!</v>
      </c>
      <c r="E79" s="1"/>
      <c r="F79" s="8">
        <v>0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f>SUM(B79:B79)</f>
        <v>0</v>
      </c>
      <c r="C80" s="6">
        <f>SUM(C79:C79)</f>
        <v>0</v>
      </c>
      <c r="D80" s="15" t="e">
        <f>SUM(C80)/(B80)</f>
        <v>#DIV/0!</v>
      </c>
      <c r="E80" s="6">
        <v>2</v>
      </c>
      <c r="F80" s="6">
        <f>SUM(F79:F79)</f>
        <v>0</v>
      </c>
      <c r="G80" s="5"/>
      <c r="H80" s="5"/>
      <c r="I80" s="5"/>
      <c r="J80" s="5"/>
      <c r="K80" s="6"/>
    </row>
    <row r="81" spans="1:11" ht="12.75">
      <c r="A81" s="5" t="s">
        <v>109</v>
      </c>
      <c r="B81" s="6">
        <v>1</v>
      </c>
      <c r="C81" s="6">
        <v>87</v>
      </c>
      <c r="D81" s="15">
        <f>SUM(C81)/(B81)</f>
        <v>87</v>
      </c>
      <c r="E81" s="6" t="s">
        <v>138</v>
      </c>
      <c r="F81" s="6">
        <v>1</v>
      </c>
      <c r="G81" s="5"/>
      <c r="H81" s="5"/>
      <c r="I81" s="5"/>
      <c r="J81" s="5"/>
      <c r="K81" s="6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65</v>
      </c>
      <c r="B83" s="6" t="s">
        <v>76</v>
      </c>
      <c r="C83" s="6" t="s">
        <v>40</v>
      </c>
      <c r="D83" s="6" t="s">
        <v>9</v>
      </c>
      <c r="E83" s="6" t="s">
        <v>41</v>
      </c>
      <c r="F83" s="6" t="s">
        <v>42</v>
      </c>
      <c r="G83" s="12"/>
      <c r="H83" s="12"/>
      <c r="I83" s="12"/>
      <c r="J83" s="12"/>
      <c r="K83" s="14"/>
    </row>
    <row r="84" spans="1:11" ht="12.75">
      <c r="A84" s="5" t="s">
        <v>8</v>
      </c>
      <c r="B84" s="6">
        <v>0</v>
      </c>
      <c r="C84" s="6"/>
      <c r="D84" s="15"/>
      <c r="E84" s="6"/>
      <c r="F84" s="6">
        <v>0</v>
      </c>
      <c r="G84" s="12"/>
      <c r="H84" s="12"/>
      <c r="I84" s="12"/>
      <c r="J84" s="12"/>
      <c r="K84" s="14"/>
    </row>
    <row r="85" spans="1:11" ht="12.75">
      <c r="A85" s="5" t="s">
        <v>109</v>
      </c>
      <c r="B85" s="6">
        <v>0</v>
      </c>
      <c r="C85" s="6">
        <v>0</v>
      </c>
      <c r="D85" s="15" t="e">
        <f>SUM(C85)/(B85)</f>
        <v>#DIV/0!</v>
      </c>
      <c r="E85" s="6">
        <v>0</v>
      </c>
      <c r="F85" s="6">
        <v>0</v>
      </c>
      <c r="G85" s="7"/>
      <c r="H85" s="7"/>
      <c r="I85" s="7"/>
      <c r="J85" s="7"/>
      <c r="K85" s="8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4"/>
    </row>
    <row r="87" spans="1:11" ht="12.75">
      <c r="A87" s="5" t="s">
        <v>66</v>
      </c>
      <c r="B87" s="6" t="s">
        <v>77</v>
      </c>
      <c r="C87" s="6" t="s">
        <v>40</v>
      </c>
      <c r="D87" s="6" t="s">
        <v>9</v>
      </c>
      <c r="E87" s="6" t="s">
        <v>41</v>
      </c>
      <c r="F87" s="6"/>
      <c r="G87" s="12"/>
      <c r="H87" s="12"/>
      <c r="I87" s="12"/>
      <c r="J87" s="12"/>
      <c r="K87" s="14"/>
    </row>
    <row r="88" spans="1:11" ht="12.75">
      <c r="A88" s="7" t="s">
        <v>120</v>
      </c>
      <c r="B88" s="8">
        <v>5</v>
      </c>
      <c r="C88" s="8">
        <v>179</v>
      </c>
      <c r="D88" s="9">
        <f>SUM(C88)/(B88)</f>
        <v>35.8</v>
      </c>
      <c r="E88" s="1">
        <v>44</v>
      </c>
      <c r="F88" s="8"/>
      <c r="G88" s="7"/>
      <c r="H88" s="7"/>
      <c r="I88" s="7"/>
      <c r="J88" s="7"/>
      <c r="K88" s="8"/>
    </row>
    <row r="89" spans="1:11" ht="12.75">
      <c r="A89" s="5" t="s">
        <v>8</v>
      </c>
      <c r="B89" s="6">
        <f>SUM(B88:B88)</f>
        <v>5</v>
      </c>
      <c r="C89" s="6">
        <f>SUM(C88:C88)</f>
        <v>179</v>
      </c>
      <c r="D89" s="15">
        <f>SUM(C89)/(B89)</f>
        <v>35.8</v>
      </c>
      <c r="E89" s="6" t="s">
        <v>93</v>
      </c>
      <c r="F89" s="6"/>
      <c r="G89" s="5"/>
      <c r="H89" s="5"/>
      <c r="I89" s="5"/>
      <c r="J89" s="5"/>
      <c r="K89" s="6"/>
    </row>
    <row r="90" spans="1:11" ht="12.75">
      <c r="A90" s="5" t="s">
        <v>109</v>
      </c>
      <c r="B90" s="6">
        <v>4</v>
      </c>
      <c r="C90" s="6">
        <v>163</v>
      </c>
      <c r="D90" s="15">
        <f>SUM(C90)/(B90)</f>
        <v>40.75</v>
      </c>
      <c r="E90" s="6" t="s">
        <v>93</v>
      </c>
      <c r="F90" s="6"/>
      <c r="G90" s="5"/>
      <c r="H90" s="5"/>
      <c r="I90" s="5"/>
      <c r="J90" s="5"/>
      <c r="K90" s="6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5" t="s">
        <v>80</v>
      </c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s="7" customFormat="1" ht="12.75">
      <c r="A93" s="51" t="s">
        <v>139</v>
      </c>
      <c r="K93" s="8"/>
    </row>
    <row r="94" spans="1:11" s="7" customFormat="1" ht="12.75">
      <c r="A94" s="51" t="s">
        <v>140</v>
      </c>
      <c r="K94" s="8"/>
    </row>
    <row r="95" spans="1:11" s="7" customFormat="1" ht="12.75">
      <c r="A95" s="51" t="s">
        <v>141</v>
      </c>
      <c r="K95" s="8"/>
    </row>
    <row r="96" spans="1:11" s="7" customFormat="1" ht="12.75">
      <c r="A96" s="51" t="s">
        <v>142</v>
      </c>
      <c r="K96" s="8"/>
    </row>
    <row r="97" spans="1:11" s="7" customFormat="1" ht="12.75">
      <c r="A97" s="51" t="s">
        <v>143</v>
      </c>
      <c r="K97" s="8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28" t="s">
        <v>67</v>
      </c>
      <c r="B99" s="29" t="s">
        <v>128</v>
      </c>
      <c r="C99" s="29" t="s">
        <v>89</v>
      </c>
      <c r="D99" s="29" t="s">
        <v>69</v>
      </c>
      <c r="E99" s="29" t="s">
        <v>68</v>
      </c>
      <c r="F99" s="29" t="s">
        <v>126</v>
      </c>
      <c r="G99" s="29" t="s">
        <v>70</v>
      </c>
      <c r="H99" s="29" t="s">
        <v>71</v>
      </c>
      <c r="I99" s="29" t="s">
        <v>127</v>
      </c>
      <c r="J99" s="29" t="s">
        <v>81</v>
      </c>
      <c r="K99" s="29" t="s">
        <v>167</v>
      </c>
    </row>
    <row r="100" spans="1:11" ht="12.75">
      <c r="A100" s="52" t="s">
        <v>124</v>
      </c>
      <c r="B100" s="1">
        <v>4</v>
      </c>
      <c r="C100" s="1">
        <v>5</v>
      </c>
      <c r="D100" s="1">
        <v>0</v>
      </c>
      <c r="E100" s="1">
        <v>1</v>
      </c>
      <c r="F100" s="1">
        <v>10</v>
      </c>
      <c r="G100" s="8">
        <v>0</v>
      </c>
      <c r="H100" s="8">
        <v>0</v>
      </c>
      <c r="I100" s="8">
        <v>1</v>
      </c>
      <c r="J100" s="8">
        <v>0</v>
      </c>
      <c r="K100" s="1">
        <v>0</v>
      </c>
    </row>
    <row r="101" spans="1:11" ht="12.75">
      <c r="A101" s="52" t="s">
        <v>123</v>
      </c>
      <c r="B101" s="1">
        <v>4</v>
      </c>
      <c r="C101" s="1">
        <v>3</v>
      </c>
      <c r="D101" s="1">
        <v>0</v>
      </c>
      <c r="E101" s="1">
        <v>0</v>
      </c>
      <c r="F101" s="1">
        <v>7</v>
      </c>
      <c r="G101" s="8">
        <v>0</v>
      </c>
      <c r="H101" s="8">
        <v>0</v>
      </c>
      <c r="I101" s="8">
        <v>0</v>
      </c>
      <c r="J101" s="8">
        <v>0</v>
      </c>
      <c r="K101" s="1">
        <v>0</v>
      </c>
    </row>
    <row r="102" spans="1:11" ht="12.75">
      <c r="A102" s="52" t="s">
        <v>160</v>
      </c>
      <c r="B102" s="1">
        <v>2</v>
      </c>
      <c r="C102" s="1">
        <v>5</v>
      </c>
      <c r="D102" s="1">
        <v>0</v>
      </c>
      <c r="E102" s="1">
        <v>0</v>
      </c>
      <c r="F102" s="1">
        <v>7</v>
      </c>
      <c r="G102" s="8">
        <v>0</v>
      </c>
      <c r="H102" s="8">
        <v>0</v>
      </c>
      <c r="I102" s="8">
        <v>0</v>
      </c>
      <c r="J102" s="8">
        <v>0</v>
      </c>
      <c r="K102" s="1">
        <v>2</v>
      </c>
    </row>
    <row r="103" spans="1:11" ht="12.75">
      <c r="A103" s="52" t="s">
        <v>120</v>
      </c>
      <c r="B103" s="1">
        <v>2</v>
      </c>
      <c r="C103" s="1">
        <v>3</v>
      </c>
      <c r="D103" s="1">
        <v>1</v>
      </c>
      <c r="E103" s="1">
        <v>0</v>
      </c>
      <c r="F103" s="1">
        <v>6</v>
      </c>
      <c r="G103" s="8">
        <v>0</v>
      </c>
      <c r="H103" s="8">
        <v>0</v>
      </c>
      <c r="I103" s="8">
        <v>0</v>
      </c>
      <c r="J103" s="8">
        <v>0</v>
      </c>
      <c r="K103" s="1">
        <v>0</v>
      </c>
    </row>
    <row r="104" spans="1:11" ht="12.75">
      <c r="A104" s="52" t="s">
        <v>168</v>
      </c>
      <c r="B104" s="1">
        <v>1</v>
      </c>
      <c r="C104" s="1">
        <v>4</v>
      </c>
      <c r="D104" s="1">
        <v>0</v>
      </c>
      <c r="E104" s="1">
        <v>1</v>
      </c>
      <c r="F104" s="1">
        <v>6</v>
      </c>
      <c r="G104" s="8">
        <v>0</v>
      </c>
      <c r="H104" s="8">
        <v>0</v>
      </c>
      <c r="I104" s="8">
        <v>0</v>
      </c>
      <c r="J104" s="8">
        <v>0</v>
      </c>
      <c r="K104" s="1">
        <v>0</v>
      </c>
    </row>
    <row r="105" spans="1:11" ht="12.75">
      <c r="A105" s="52" t="s">
        <v>133</v>
      </c>
      <c r="B105" s="1">
        <v>3</v>
      </c>
      <c r="C105" s="1">
        <v>3</v>
      </c>
      <c r="D105" s="1">
        <v>0</v>
      </c>
      <c r="E105" s="1">
        <v>0</v>
      </c>
      <c r="F105" s="1">
        <v>6</v>
      </c>
      <c r="G105" s="8">
        <v>0</v>
      </c>
      <c r="H105" s="8">
        <v>0</v>
      </c>
      <c r="I105" s="8">
        <v>0</v>
      </c>
      <c r="J105" s="8">
        <v>0</v>
      </c>
      <c r="K105" s="1">
        <v>0</v>
      </c>
    </row>
    <row r="106" spans="1:11" ht="12.75">
      <c r="A106" s="52" t="s">
        <v>169</v>
      </c>
      <c r="B106" s="1">
        <v>1</v>
      </c>
      <c r="C106" s="1">
        <v>2</v>
      </c>
      <c r="D106" s="1">
        <v>0</v>
      </c>
      <c r="E106" s="1">
        <v>1</v>
      </c>
      <c r="F106" s="1">
        <v>4</v>
      </c>
      <c r="G106" s="8">
        <v>0</v>
      </c>
      <c r="H106" s="8">
        <v>0</v>
      </c>
      <c r="I106" s="8">
        <v>0</v>
      </c>
      <c r="J106" s="8">
        <v>0</v>
      </c>
      <c r="K106" s="1">
        <v>0</v>
      </c>
    </row>
    <row r="107" spans="1:11" ht="12.75">
      <c r="A107" s="52" t="s">
        <v>170</v>
      </c>
      <c r="B107" s="1">
        <v>3</v>
      </c>
      <c r="C107" s="1">
        <v>1</v>
      </c>
      <c r="D107" s="1">
        <v>0</v>
      </c>
      <c r="E107" s="1">
        <v>0</v>
      </c>
      <c r="F107" s="1">
        <v>4</v>
      </c>
      <c r="G107" s="8">
        <v>0</v>
      </c>
      <c r="H107" s="8">
        <v>0</v>
      </c>
      <c r="I107" s="8">
        <v>0</v>
      </c>
      <c r="J107" s="8">
        <v>0</v>
      </c>
      <c r="K107" s="1">
        <v>0</v>
      </c>
    </row>
    <row r="108" spans="1:11" ht="12.75">
      <c r="A108" s="52" t="s">
        <v>171</v>
      </c>
      <c r="B108" s="1">
        <v>1</v>
      </c>
      <c r="C108" s="1">
        <v>2</v>
      </c>
      <c r="D108" s="1">
        <v>1</v>
      </c>
      <c r="E108" s="1">
        <v>0</v>
      </c>
      <c r="F108" s="1">
        <v>4</v>
      </c>
      <c r="G108" s="8">
        <v>0</v>
      </c>
      <c r="H108" s="8">
        <v>0</v>
      </c>
      <c r="I108" s="8">
        <v>0</v>
      </c>
      <c r="J108" s="8">
        <v>0</v>
      </c>
      <c r="K108" s="1">
        <v>0</v>
      </c>
    </row>
    <row r="109" spans="1:11" ht="12.75">
      <c r="A109" s="52" t="s">
        <v>157</v>
      </c>
      <c r="B109" s="1">
        <v>2</v>
      </c>
      <c r="C109" s="1">
        <v>1</v>
      </c>
      <c r="D109" s="1">
        <v>0</v>
      </c>
      <c r="E109" s="1">
        <v>0</v>
      </c>
      <c r="F109" s="1">
        <v>3</v>
      </c>
      <c r="G109" s="8">
        <v>0</v>
      </c>
      <c r="H109" s="8">
        <v>0</v>
      </c>
      <c r="I109" s="8">
        <v>0</v>
      </c>
      <c r="J109" s="8">
        <v>0</v>
      </c>
      <c r="K109" s="1">
        <v>0</v>
      </c>
    </row>
    <row r="110" spans="1:11" ht="12.75">
      <c r="A110" s="52" t="s">
        <v>172</v>
      </c>
      <c r="B110" s="1">
        <v>1</v>
      </c>
      <c r="C110" s="1">
        <v>1</v>
      </c>
      <c r="D110" s="1">
        <v>0</v>
      </c>
      <c r="E110" s="1">
        <v>1</v>
      </c>
      <c r="F110" s="1">
        <v>3</v>
      </c>
      <c r="G110" s="8">
        <v>0</v>
      </c>
      <c r="H110" s="8">
        <v>0</v>
      </c>
      <c r="I110" s="8">
        <v>0</v>
      </c>
      <c r="J110" s="8">
        <v>0</v>
      </c>
      <c r="K110" s="1">
        <v>2</v>
      </c>
    </row>
    <row r="111" spans="1:11" ht="12.75">
      <c r="A111" s="52" t="s">
        <v>158</v>
      </c>
      <c r="B111" s="1">
        <v>2</v>
      </c>
      <c r="C111" s="1">
        <v>1</v>
      </c>
      <c r="D111" s="1">
        <v>0</v>
      </c>
      <c r="E111" s="1">
        <v>0</v>
      </c>
      <c r="F111" s="1">
        <v>3</v>
      </c>
      <c r="G111" s="8">
        <v>0</v>
      </c>
      <c r="H111" s="8">
        <v>0</v>
      </c>
      <c r="I111" s="8">
        <v>1</v>
      </c>
      <c r="J111" s="8">
        <v>0</v>
      </c>
      <c r="K111" s="1">
        <v>0</v>
      </c>
    </row>
    <row r="112" spans="1:11" ht="12.75">
      <c r="A112" s="52" t="s">
        <v>122</v>
      </c>
      <c r="B112" s="1">
        <v>2</v>
      </c>
      <c r="C112" s="1">
        <v>0</v>
      </c>
      <c r="D112" s="1">
        <v>0</v>
      </c>
      <c r="E112" s="1">
        <v>0</v>
      </c>
      <c r="F112" s="1">
        <v>2</v>
      </c>
      <c r="G112" s="8">
        <v>0</v>
      </c>
      <c r="H112" s="8">
        <v>0</v>
      </c>
      <c r="I112" s="8">
        <v>0</v>
      </c>
      <c r="J112" s="8">
        <v>0</v>
      </c>
      <c r="K112" s="1">
        <v>0</v>
      </c>
    </row>
    <row r="113" spans="1:11" ht="12.75">
      <c r="A113" s="52" t="s">
        <v>136</v>
      </c>
      <c r="B113" s="1">
        <v>0</v>
      </c>
      <c r="C113" s="1">
        <v>1</v>
      </c>
      <c r="D113" s="1">
        <v>0</v>
      </c>
      <c r="E113" s="1">
        <v>0</v>
      </c>
      <c r="F113" s="1">
        <v>1</v>
      </c>
      <c r="G113" s="8">
        <v>0</v>
      </c>
      <c r="H113" s="8">
        <v>0</v>
      </c>
      <c r="I113" s="8">
        <v>0</v>
      </c>
      <c r="J113" s="8">
        <v>0</v>
      </c>
      <c r="K113" s="1">
        <v>0</v>
      </c>
    </row>
    <row r="114" spans="1:11" ht="12.75">
      <c r="A114" s="28" t="s">
        <v>8</v>
      </c>
      <c r="B114" s="29">
        <f aca="true" t="shared" si="4" ref="B114:K114">SUM(B100:B113)</f>
        <v>28</v>
      </c>
      <c r="C114" s="29">
        <f t="shared" si="4"/>
        <v>32</v>
      </c>
      <c r="D114" s="29">
        <f t="shared" si="4"/>
        <v>2</v>
      </c>
      <c r="E114" s="29">
        <f t="shared" si="4"/>
        <v>4</v>
      </c>
      <c r="F114" s="6">
        <f t="shared" si="4"/>
        <v>66</v>
      </c>
      <c r="G114" s="29">
        <f t="shared" si="4"/>
        <v>0</v>
      </c>
      <c r="H114" s="29">
        <f t="shared" si="4"/>
        <v>0</v>
      </c>
      <c r="I114" s="29">
        <f t="shared" si="4"/>
        <v>2</v>
      </c>
      <c r="J114" s="29">
        <f t="shared" si="4"/>
        <v>0</v>
      </c>
      <c r="K114" s="59">
        <f t="shared" si="4"/>
        <v>4</v>
      </c>
    </row>
    <row r="115" spans="1:11" ht="12.75">
      <c r="A115" s="52"/>
      <c r="B115" s="1"/>
      <c r="C115" s="1"/>
      <c r="D115" s="1"/>
      <c r="E115" s="1"/>
      <c r="F115" s="1"/>
      <c r="G115" s="8"/>
      <c r="H115" s="8"/>
      <c r="I115" s="8"/>
      <c r="J115" s="8"/>
      <c r="K115" s="1"/>
    </row>
    <row r="116" spans="1:11" ht="12.75">
      <c r="A116" s="52"/>
      <c r="B116" s="1"/>
      <c r="C116" s="1"/>
      <c r="D116" s="1"/>
      <c r="E116" s="1"/>
      <c r="F116" s="1"/>
      <c r="G116" s="8"/>
      <c r="H116" s="8"/>
      <c r="I116" s="8"/>
      <c r="J116" s="8"/>
      <c r="K116" s="1"/>
    </row>
    <row r="117" spans="1:11" ht="12.75">
      <c r="A117" s="52"/>
      <c r="B117" s="1"/>
      <c r="C117" s="1"/>
      <c r="D117" s="1"/>
      <c r="E117" s="1"/>
      <c r="F117" s="1"/>
      <c r="G117" s="8"/>
      <c r="H117" s="8"/>
      <c r="I117" s="8"/>
      <c r="J117" s="8"/>
      <c r="K117" s="1"/>
    </row>
    <row r="118" spans="1:11" ht="12.75">
      <c r="A118" s="52"/>
      <c r="B118" s="1"/>
      <c r="C118" s="1"/>
      <c r="D118" s="1"/>
      <c r="E118" s="1"/>
      <c r="F118" s="1"/>
      <c r="G118" s="8"/>
      <c r="H118" s="8"/>
      <c r="I118" s="8"/>
      <c r="J118" s="8"/>
      <c r="K118" s="1"/>
    </row>
    <row r="119" spans="1:11" ht="12.75">
      <c r="A119" s="50"/>
      <c r="B119" s="8"/>
      <c r="C119" s="8"/>
      <c r="D119" s="8"/>
      <c r="E119" s="8"/>
      <c r="F119" s="8"/>
      <c r="G119" s="8"/>
      <c r="H119" s="8"/>
      <c r="I119" s="8"/>
      <c r="J119" s="8"/>
      <c r="K119" s="1"/>
    </row>
    <row r="120" spans="1:11" ht="12.75">
      <c r="A120" s="50"/>
      <c r="B120" s="8"/>
      <c r="C120" s="8"/>
      <c r="D120" s="8"/>
      <c r="E120" s="8"/>
      <c r="F120" s="8"/>
      <c r="G120" s="8"/>
      <c r="H120" s="8"/>
      <c r="I120" s="8"/>
      <c r="J120" s="8"/>
      <c r="K120" s="1"/>
    </row>
    <row r="121" spans="1:11" ht="12.75">
      <c r="A121" s="50"/>
      <c r="B121" s="8"/>
      <c r="C121" s="8"/>
      <c r="D121" s="8"/>
      <c r="E121" s="8"/>
      <c r="F121" s="8"/>
      <c r="G121" s="8"/>
      <c r="H121" s="8"/>
      <c r="I121" s="8"/>
      <c r="J121" s="8"/>
      <c r="K121" s="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49" max="255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zoomScale="175" zoomScaleNormal="175" zoomScalePageLayoutView="0" workbookViewId="0" topLeftCell="A1">
      <selection activeCell="E20" sqref="E20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6.57421875" style="0" bestFit="1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4.28125" style="0" customWidth="1"/>
  </cols>
  <sheetData>
    <row r="1" spans="1:10" ht="17.25">
      <c r="A1" s="2" t="s">
        <v>132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94</v>
      </c>
      <c r="B4" s="1">
        <v>0</v>
      </c>
      <c r="C4" s="1">
        <v>7</v>
      </c>
      <c r="D4" s="1">
        <v>0</v>
      </c>
      <c r="E4" s="1">
        <v>21</v>
      </c>
      <c r="F4" s="1"/>
      <c r="G4" s="1"/>
      <c r="H4" s="1">
        <f>SUM(B4:G4)</f>
        <v>28</v>
      </c>
      <c r="I4" s="24"/>
      <c r="J4" s="1"/>
    </row>
    <row r="5" spans="1:10" ht="12.75">
      <c r="A5" t="s">
        <v>10</v>
      </c>
      <c r="B5" s="1">
        <v>6</v>
      </c>
      <c r="C5" s="1">
        <v>0</v>
      </c>
      <c r="D5" s="1">
        <v>0</v>
      </c>
      <c r="E5" s="1">
        <v>0</v>
      </c>
      <c r="F5" s="1"/>
      <c r="G5" s="1"/>
      <c r="H5" s="1">
        <f>SUM(B5:G5)</f>
        <v>6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92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12</v>
      </c>
      <c r="C8" s="8">
        <f>SUM(C9:C11)</f>
        <v>8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5</v>
      </c>
      <c r="C9" s="8">
        <v>3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5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2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15</v>
      </c>
      <c r="C12" s="8">
        <v>11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6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</v>
      </c>
      <c r="C14" s="10">
        <f>SUM(C13/C12)</f>
        <v>0.36363636363636365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1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v>59</v>
      </c>
      <c r="C18" s="8">
        <v>39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42</v>
      </c>
      <c r="C19" s="8">
        <v>21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135</v>
      </c>
      <c r="C20" s="8">
        <v>46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116</v>
      </c>
      <c r="C21" s="8">
        <v>158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SUM(B20:B21)</f>
        <v>251</v>
      </c>
      <c r="C22" s="8">
        <f>SUM(C20:C21)</f>
        <v>204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8</v>
      </c>
      <c r="C23" s="8">
        <v>9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17</v>
      </c>
      <c r="C24" s="8">
        <v>18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6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149</v>
      </c>
      <c r="C27" s="8">
        <v>263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24.833333333333332</v>
      </c>
      <c r="C28" s="9">
        <f>SUM(C27/C26)</f>
        <v>43.833333333333336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4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40</v>
      </c>
      <c r="C32" s="8">
        <v>50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154</v>
      </c>
      <c r="C33" s="48" t="s">
        <v>155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 t="s">
        <v>122</v>
      </c>
      <c r="B36" s="8">
        <v>21</v>
      </c>
      <c r="C36" s="8">
        <v>55</v>
      </c>
      <c r="D36" s="9">
        <f aca="true" t="shared" si="0" ref="D36:D43">SUM(C36)/(B36)</f>
        <v>2.619047619047619</v>
      </c>
      <c r="E36" s="1">
        <v>10</v>
      </c>
      <c r="F36" s="8">
        <v>0</v>
      </c>
      <c r="G36" s="8">
        <v>0</v>
      </c>
      <c r="H36" s="8"/>
      <c r="I36" s="8"/>
      <c r="J36" s="8"/>
      <c r="K36" s="8"/>
    </row>
    <row r="37" spans="1:11" ht="12.75">
      <c r="A37" s="7" t="s">
        <v>124</v>
      </c>
      <c r="B37" s="8">
        <v>12</v>
      </c>
      <c r="C37" s="8">
        <v>49</v>
      </c>
      <c r="D37" s="9">
        <f t="shared" si="0"/>
        <v>4.083333333333333</v>
      </c>
      <c r="E37" s="1">
        <v>9</v>
      </c>
      <c r="F37" s="8">
        <v>1</v>
      </c>
      <c r="G37" s="8">
        <v>0</v>
      </c>
      <c r="H37" s="8"/>
      <c r="I37" s="8"/>
      <c r="J37" s="8"/>
      <c r="K37" s="8"/>
    </row>
    <row r="38" spans="1:11" ht="12.75">
      <c r="A38" s="7" t="s">
        <v>156</v>
      </c>
      <c r="B38" s="8">
        <v>4</v>
      </c>
      <c r="C38" s="8">
        <v>16</v>
      </c>
      <c r="D38" s="9">
        <f t="shared" si="0"/>
        <v>4</v>
      </c>
      <c r="E38" s="1">
        <v>11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120</v>
      </c>
      <c r="B39" s="8">
        <v>3</v>
      </c>
      <c r="C39" s="8">
        <v>13</v>
      </c>
      <c r="D39" s="9">
        <f t="shared" si="0"/>
        <v>4.333333333333333</v>
      </c>
      <c r="E39" s="1">
        <v>7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133</v>
      </c>
      <c r="B40" s="8">
        <v>1</v>
      </c>
      <c r="C40" s="8">
        <v>2</v>
      </c>
      <c r="D40" s="9">
        <f t="shared" si="0"/>
        <v>2</v>
      </c>
      <c r="E40" s="1">
        <v>2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157</v>
      </c>
      <c r="B41" s="8">
        <v>1</v>
      </c>
      <c r="C41" s="8">
        <v>0</v>
      </c>
      <c r="D41" s="9">
        <f t="shared" si="0"/>
        <v>0</v>
      </c>
      <c r="E41" s="1">
        <v>0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5" t="s">
        <v>8</v>
      </c>
      <c r="B42" s="6">
        <f>SUM(B36:B41)</f>
        <v>42</v>
      </c>
      <c r="C42" s="6">
        <f>SUM(C36:C41)</f>
        <v>135</v>
      </c>
      <c r="D42" s="15">
        <f t="shared" si="0"/>
        <v>3.2142857142857144</v>
      </c>
      <c r="E42" s="6">
        <v>11</v>
      </c>
      <c r="F42" s="6">
        <f>SUM(F36:F41)</f>
        <v>1</v>
      </c>
      <c r="G42" s="6">
        <f>SUM(G36:G41)</f>
        <v>0</v>
      </c>
      <c r="H42" s="6"/>
      <c r="I42" s="6"/>
      <c r="J42" s="6"/>
      <c r="K42" s="6"/>
    </row>
    <row r="43" spans="1:11" ht="12.75">
      <c r="A43" s="5" t="s">
        <v>94</v>
      </c>
      <c r="B43" s="6">
        <f>C19</f>
        <v>21</v>
      </c>
      <c r="C43" s="6">
        <f>C20</f>
        <v>46</v>
      </c>
      <c r="D43" s="15">
        <f t="shared" si="0"/>
        <v>2.1904761904761907</v>
      </c>
      <c r="E43" s="6">
        <v>9</v>
      </c>
      <c r="F43" s="6">
        <v>0</v>
      </c>
      <c r="G43" s="6">
        <v>0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125</v>
      </c>
      <c r="K45" s="6"/>
    </row>
    <row r="46" spans="1:11" ht="12.75">
      <c r="A46" s="12" t="s">
        <v>156</v>
      </c>
      <c r="B46" s="14">
        <v>6</v>
      </c>
      <c r="C46" s="14">
        <v>13</v>
      </c>
      <c r="D46" s="14">
        <v>1</v>
      </c>
      <c r="E46" s="14">
        <f>SUM(B46)/(C46)</f>
        <v>0.46153846153846156</v>
      </c>
      <c r="F46" s="14">
        <v>59</v>
      </c>
      <c r="G46" s="14">
        <f>SUM(F46)/(C46)</f>
        <v>4.538461538461538</v>
      </c>
      <c r="H46" s="14">
        <v>0</v>
      </c>
      <c r="I46" s="14">
        <v>20</v>
      </c>
      <c r="J46" s="14">
        <v>1</v>
      </c>
      <c r="K46" s="6"/>
    </row>
    <row r="47" spans="1:11" ht="12.75">
      <c r="A47" s="12" t="s">
        <v>124</v>
      </c>
      <c r="B47" s="8">
        <v>2</v>
      </c>
      <c r="C47" s="8">
        <v>4</v>
      </c>
      <c r="D47" s="8">
        <v>0</v>
      </c>
      <c r="E47" s="10">
        <f>SUM(B47)/(C47)</f>
        <v>0.5</v>
      </c>
      <c r="F47" s="8">
        <v>57</v>
      </c>
      <c r="G47" s="16">
        <f>SUM(F47)/(C47)</f>
        <v>14.25</v>
      </c>
      <c r="H47" s="8">
        <v>0</v>
      </c>
      <c r="I47" s="1">
        <v>51</v>
      </c>
      <c r="J47" s="8">
        <v>1</v>
      </c>
      <c r="K47" s="8"/>
    </row>
    <row r="48" spans="1:11" ht="12.75">
      <c r="A48" s="5" t="s">
        <v>8</v>
      </c>
      <c r="B48" s="6">
        <f>SUM(B46:B47)</f>
        <v>8</v>
      </c>
      <c r="C48" s="6">
        <f>SUM(C46:C47)</f>
        <v>17</v>
      </c>
      <c r="D48" s="6">
        <f>SUM(D46:D47)</f>
        <v>1</v>
      </c>
      <c r="E48" s="17">
        <f>SUM(B48)/(C48)</f>
        <v>0.47058823529411764</v>
      </c>
      <c r="F48" s="6">
        <f>SUM(F46:F47)</f>
        <v>116</v>
      </c>
      <c r="G48" s="18">
        <f>SUM(F48)/(C48)</f>
        <v>6.823529411764706</v>
      </c>
      <c r="H48" s="6">
        <f>SUM(H46:H47)</f>
        <v>0</v>
      </c>
      <c r="I48" s="6">
        <v>51</v>
      </c>
      <c r="J48" s="6">
        <v>2</v>
      </c>
      <c r="K48" s="6"/>
    </row>
    <row r="49" spans="1:11" ht="12.75">
      <c r="A49" s="5" t="s">
        <v>94</v>
      </c>
      <c r="B49" s="6">
        <f>C23</f>
        <v>9</v>
      </c>
      <c r="C49" s="6">
        <f>C24</f>
        <v>18</v>
      </c>
      <c r="D49" s="6">
        <f>C25</f>
        <v>0</v>
      </c>
      <c r="E49" s="17">
        <f>SUM(B49)/(C49)</f>
        <v>0.5</v>
      </c>
      <c r="F49" s="6">
        <f>C21</f>
        <v>158</v>
      </c>
      <c r="G49" s="18">
        <f>SUM(F49)/(C49)</f>
        <v>8.777777777777779</v>
      </c>
      <c r="H49" s="6">
        <v>0</v>
      </c>
      <c r="I49" s="6" t="s">
        <v>159</v>
      </c>
      <c r="J49" s="6">
        <v>2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125</v>
      </c>
      <c r="H51" s="6"/>
      <c r="I51" s="6"/>
      <c r="J51" s="6"/>
      <c r="K51" s="6"/>
    </row>
    <row r="52" spans="1:11" ht="12.75">
      <c r="A52" s="12" t="s">
        <v>124</v>
      </c>
      <c r="B52" s="8">
        <v>4</v>
      </c>
      <c r="C52" s="8">
        <v>47</v>
      </c>
      <c r="D52" s="9">
        <f>SUM(C52)/(B52)</f>
        <v>11.75</v>
      </c>
      <c r="E52" s="8">
        <v>20</v>
      </c>
      <c r="F52" s="8">
        <v>0</v>
      </c>
      <c r="G52" s="8">
        <v>1</v>
      </c>
      <c r="H52" s="22"/>
      <c r="I52" s="8"/>
      <c r="J52" s="8"/>
      <c r="K52" s="8"/>
    </row>
    <row r="53" spans="1:11" ht="12.75">
      <c r="A53" s="12" t="s">
        <v>158</v>
      </c>
      <c r="B53" s="8">
        <v>3</v>
      </c>
      <c r="C53" s="8">
        <v>73</v>
      </c>
      <c r="D53" s="9">
        <f>SUM(C53)/(B53)</f>
        <v>24.333333333333332</v>
      </c>
      <c r="E53" s="8">
        <v>51</v>
      </c>
      <c r="F53" s="8">
        <v>0</v>
      </c>
      <c r="G53" s="8">
        <v>1</v>
      </c>
      <c r="H53" s="7"/>
      <c r="I53" s="8"/>
      <c r="J53" s="8"/>
      <c r="K53" s="8"/>
    </row>
    <row r="54" spans="1:11" ht="12.75">
      <c r="A54" s="5" t="s">
        <v>123</v>
      </c>
      <c r="B54" s="8">
        <v>1</v>
      </c>
      <c r="C54" s="8">
        <v>-4</v>
      </c>
      <c r="D54" s="9">
        <f>SUM(C54)/(B54)</f>
        <v>-4</v>
      </c>
      <c r="E54" s="8">
        <v>-4</v>
      </c>
      <c r="F54" s="8">
        <v>0</v>
      </c>
      <c r="G54" s="8">
        <v>0</v>
      </c>
      <c r="H54" s="22"/>
      <c r="I54" s="8"/>
      <c r="J54" s="8"/>
      <c r="K54" s="8"/>
    </row>
    <row r="55" spans="1:11" ht="12.75">
      <c r="A55" s="7"/>
      <c r="B55" s="8"/>
      <c r="C55" s="8"/>
      <c r="D55" s="9"/>
      <c r="E55" s="8"/>
      <c r="F55" s="8"/>
      <c r="G55" s="8"/>
      <c r="H55" s="8"/>
      <c r="I55" s="8"/>
      <c r="J55" s="8"/>
      <c r="K55" s="8"/>
    </row>
    <row r="56" spans="1:11" ht="12.75">
      <c r="A56" s="7"/>
      <c r="B56" s="8"/>
      <c r="C56" s="8"/>
      <c r="D56" s="9"/>
      <c r="E56" s="8"/>
      <c r="F56" s="8"/>
      <c r="G56" s="8"/>
      <c r="H56" s="8"/>
      <c r="I56" s="8"/>
      <c r="J56" s="8"/>
      <c r="K56" s="8"/>
    </row>
    <row r="57" spans="1:11" ht="12.75">
      <c r="A57" s="7"/>
      <c r="B57" s="8"/>
      <c r="C57" s="8"/>
      <c r="D57" s="9"/>
      <c r="E57" s="8"/>
      <c r="F57" s="8"/>
      <c r="G57" s="8"/>
      <c r="H57" s="8"/>
      <c r="I57" s="8"/>
      <c r="J57" s="8"/>
      <c r="K57" s="8"/>
    </row>
    <row r="58" spans="1:11" ht="12.75">
      <c r="A58" s="5" t="s">
        <v>8</v>
      </c>
      <c r="B58" s="6">
        <f>SUM(B52:B57)</f>
        <v>8</v>
      </c>
      <c r="C58" s="6">
        <f>SUM(C52:C57)</f>
        <v>116</v>
      </c>
      <c r="D58" s="15">
        <f>SUM(C58)/(B58)</f>
        <v>14.5</v>
      </c>
      <c r="E58" s="6">
        <v>51</v>
      </c>
      <c r="F58" s="6">
        <f>SUM(F52:F57)</f>
        <v>0</v>
      </c>
      <c r="G58" s="6">
        <f>SUM(G52:G57)</f>
        <v>2</v>
      </c>
      <c r="H58" s="6"/>
      <c r="I58" s="6"/>
      <c r="J58" s="6"/>
      <c r="K58" s="14"/>
    </row>
    <row r="59" spans="1:11" ht="12.75">
      <c r="A59" s="5" t="s">
        <v>94</v>
      </c>
      <c r="B59" s="6">
        <f>C23</f>
        <v>9</v>
      </c>
      <c r="C59" s="6">
        <f>C21</f>
        <v>158</v>
      </c>
      <c r="D59" s="15">
        <f>SUM(C59)/(B59)</f>
        <v>17.555555555555557</v>
      </c>
      <c r="E59" s="6" t="s">
        <v>159</v>
      </c>
      <c r="F59" s="6">
        <v>2</v>
      </c>
      <c r="G59" s="6">
        <v>2</v>
      </c>
      <c r="H59" s="6"/>
      <c r="I59" s="6"/>
      <c r="J59" s="6"/>
      <c r="K59" s="14"/>
    </row>
    <row r="60" spans="1:11" ht="12.75">
      <c r="A60" s="5"/>
      <c r="B60" s="6"/>
      <c r="C60" s="6"/>
      <c r="D60" s="15"/>
      <c r="E60" s="6"/>
      <c r="F60" s="6"/>
      <c r="G60" s="6"/>
      <c r="H60" s="6"/>
      <c r="I60" s="6"/>
      <c r="J60" s="6"/>
      <c r="K60" s="14"/>
    </row>
    <row r="61" spans="1:11" ht="12.75">
      <c r="A61" s="5"/>
      <c r="B61" s="6" t="s">
        <v>42</v>
      </c>
      <c r="C61" s="6" t="s">
        <v>42</v>
      </c>
      <c r="D61" s="6" t="s">
        <v>42</v>
      </c>
      <c r="E61" s="6"/>
      <c r="F61" s="6"/>
      <c r="G61" s="6"/>
      <c r="H61" s="6"/>
      <c r="I61" s="6"/>
      <c r="J61" s="6"/>
      <c r="K61" s="14"/>
    </row>
    <row r="62" spans="1:11" ht="12.75">
      <c r="A62" s="5" t="s">
        <v>50</v>
      </c>
      <c r="B62" s="6" t="s">
        <v>51</v>
      </c>
      <c r="C62" s="6" t="s">
        <v>49</v>
      </c>
      <c r="D62" s="6" t="s">
        <v>95</v>
      </c>
      <c r="E62" s="6" t="s">
        <v>53</v>
      </c>
      <c r="F62" s="6" t="s">
        <v>54</v>
      </c>
      <c r="G62" s="6" t="s">
        <v>55</v>
      </c>
      <c r="H62" s="6" t="s">
        <v>56</v>
      </c>
      <c r="I62" s="6" t="s">
        <v>57</v>
      </c>
      <c r="J62" s="6"/>
      <c r="K62" s="14"/>
    </row>
    <row r="63" spans="1:11" ht="12.75">
      <c r="A63" s="12" t="s">
        <v>124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6</v>
      </c>
      <c r="J63" s="8"/>
      <c r="K63" s="8"/>
    </row>
    <row r="64" spans="1:11" ht="12.75">
      <c r="A64" s="5" t="s">
        <v>8</v>
      </c>
      <c r="B64" s="6">
        <f aca="true" t="shared" si="1" ref="B64:H64">SUM(B63:B63)</f>
        <v>1</v>
      </c>
      <c r="C64" s="6">
        <f t="shared" si="1"/>
        <v>0</v>
      </c>
      <c r="D64" s="6">
        <f t="shared" si="1"/>
        <v>0</v>
      </c>
      <c r="E64" s="6">
        <f t="shared" si="1"/>
        <v>0</v>
      </c>
      <c r="F64" s="6">
        <f t="shared" si="1"/>
        <v>0</v>
      </c>
      <c r="G64" s="6">
        <f t="shared" si="1"/>
        <v>0</v>
      </c>
      <c r="H64" s="6">
        <f t="shared" si="1"/>
        <v>0</v>
      </c>
      <c r="I64" s="6">
        <f>SUM(B64*6)+(C64*6)+(D64*6)+(E64)+(F64*2)+(G64*3)+(H64*2)</f>
        <v>6</v>
      </c>
      <c r="J64" s="6"/>
      <c r="K64" s="14"/>
    </row>
    <row r="65" spans="1:11" ht="12.75">
      <c r="A65" s="5" t="s">
        <v>94</v>
      </c>
      <c r="B65" s="6">
        <v>0</v>
      </c>
      <c r="C65" s="6">
        <v>2</v>
      </c>
      <c r="D65" s="6">
        <v>2</v>
      </c>
      <c r="E65" s="6">
        <v>4</v>
      </c>
      <c r="F65" s="6">
        <v>0</v>
      </c>
      <c r="G65" s="6">
        <v>0</v>
      </c>
      <c r="H65" s="6">
        <v>0</v>
      </c>
      <c r="I65" s="6">
        <f>SUM(B65*6)+(C65*6)+(D65*6)+(E65)+(F65*2)+(G65*3)+(H65*2)</f>
        <v>28</v>
      </c>
      <c r="J65" s="6"/>
      <c r="K65" s="14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ht="12.75">
      <c r="A67" s="5" t="s">
        <v>58</v>
      </c>
      <c r="B67" s="6" t="s">
        <v>59</v>
      </c>
      <c r="C67" s="6" t="s">
        <v>60</v>
      </c>
      <c r="D67" s="6" t="s">
        <v>46</v>
      </c>
      <c r="E67" s="6" t="s">
        <v>85</v>
      </c>
      <c r="F67" s="6" t="s">
        <v>61</v>
      </c>
      <c r="G67" s="6" t="s">
        <v>46</v>
      </c>
      <c r="H67" s="6" t="s">
        <v>41</v>
      </c>
      <c r="I67" s="6" t="s">
        <v>57</v>
      </c>
      <c r="J67" s="19" t="s">
        <v>72</v>
      </c>
      <c r="K67" s="14"/>
    </row>
    <row r="68" spans="1:11" ht="12.75">
      <c r="A68" s="12" t="s">
        <v>160</v>
      </c>
      <c r="B68" s="8">
        <v>0</v>
      </c>
      <c r="C68" s="8">
        <v>1</v>
      </c>
      <c r="D68" s="10">
        <f>SUM(B68/C68)</f>
        <v>0</v>
      </c>
      <c r="E68" s="20">
        <v>0</v>
      </c>
      <c r="F68" s="20">
        <v>0</v>
      </c>
      <c r="G68" s="17">
        <v>0</v>
      </c>
      <c r="H68" s="1" t="s">
        <v>93</v>
      </c>
      <c r="I68" s="8">
        <f>SUM(B68)+(E68*3)</f>
        <v>0</v>
      </c>
      <c r="J68" s="22"/>
      <c r="K68" s="8"/>
    </row>
    <row r="69" spans="1:11" ht="12.75">
      <c r="A69" s="5" t="s">
        <v>8</v>
      </c>
      <c r="B69" s="6">
        <f>SUM(B68:B68)</f>
        <v>0</v>
      </c>
      <c r="C69" s="6">
        <f>SUM(C68:C68)</f>
        <v>1</v>
      </c>
      <c r="D69" s="17">
        <f>SUM(B69/C69)</f>
        <v>0</v>
      </c>
      <c r="E69" s="6">
        <f>SUM(E68:E68)</f>
        <v>0</v>
      </c>
      <c r="F69" s="6">
        <f>SUM(F68:F68)</f>
        <v>0</v>
      </c>
      <c r="G69" s="17">
        <v>0</v>
      </c>
      <c r="H69" s="6" t="s">
        <v>93</v>
      </c>
      <c r="I69" s="6">
        <f>SUM(B69)+(E69*3)</f>
        <v>0</v>
      </c>
      <c r="J69" s="19"/>
      <c r="K69" s="6"/>
    </row>
    <row r="70" spans="1:11" ht="12.75">
      <c r="A70" s="5" t="s">
        <v>94</v>
      </c>
      <c r="B70" s="6">
        <v>4</v>
      </c>
      <c r="C70" s="6">
        <v>4</v>
      </c>
      <c r="D70" s="17">
        <f>SUM(B70/C70)</f>
        <v>1</v>
      </c>
      <c r="E70" s="23">
        <v>0</v>
      </c>
      <c r="F70" s="23">
        <v>0</v>
      </c>
      <c r="G70" s="17">
        <v>0</v>
      </c>
      <c r="H70" s="6">
        <v>0</v>
      </c>
      <c r="I70" s="6">
        <f>SUM(B70)+(E70*3)</f>
        <v>4</v>
      </c>
      <c r="J70" s="19"/>
      <c r="K70" s="6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5" t="s">
        <v>73</v>
      </c>
      <c r="B72" s="6" t="s">
        <v>74</v>
      </c>
      <c r="C72" s="6" t="s">
        <v>40</v>
      </c>
      <c r="D72" s="6" t="s">
        <v>9</v>
      </c>
      <c r="E72" s="6" t="s">
        <v>41</v>
      </c>
      <c r="F72" s="6" t="s">
        <v>42</v>
      </c>
      <c r="G72" s="6"/>
      <c r="H72" s="6"/>
      <c r="I72" s="6"/>
      <c r="J72" s="6"/>
      <c r="K72" s="6"/>
    </row>
    <row r="73" spans="1:11" ht="12.75">
      <c r="A73" s="12" t="s">
        <v>136</v>
      </c>
      <c r="B73" s="8">
        <v>1</v>
      </c>
      <c r="C73" s="8">
        <v>19</v>
      </c>
      <c r="D73" s="9">
        <f>SUM(C73)/(B73)</f>
        <v>19</v>
      </c>
      <c r="E73" s="1">
        <v>19</v>
      </c>
      <c r="F73" s="8">
        <v>0</v>
      </c>
      <c r="G73" s="8"/>
      <c r="H73" s="8"/>
      <c r="I73" s="8"/>
      <c r="J73" s="8"/>
      <c r="K73" s="8"/>
    </row>
    <row r="74" spans="1:11" ht="12.75">
      <c r="A74" s="5" t="s">
        <v>8</v>
      </c>
      <c r="B74" s="6">
        <f>SUM(B73:B73)</f>
        <v>1</v>
      </c>
      <c r="C74" s="6">
        <f>SUM(C73:C73)</f>
        <v>19</v>
      </c>
      <c r="D74" s="15">
        <f>SUM(C74)/(B74)</f>
        <v>19</v>
      </c>
      <c r="E74" s="6">
        <v>19</v>
      </c>
      <c r="F74" s="6">
        <f>SUM(F73:F73)</f>
        <v>0</v>
      </c>
      <c r="G74" s="6"/>
      <c r="H74" s="6"/>
      <c r="I74" s="6"/>
      <c r="J74" s="6"/>
      <c r="K74" s="14"/>
    </row>
    <row r="75" spans="1:11" ht="12.75">
      <c r="A75" s="5" t="s">
        <v>94</v>
      </c>
      <c r="B75" s="6">
        <v>2</v>
      </c>
      <c r="C75" s="6">
        <v>5</v>
      </c>
      <c r="D75" s="15">
        <f>SUM(C75)/(B75)</f>
        <v>2.5</v>
      </c>
      <c r="E75" s="6">
        <v>4</v>
      </c>
      <c r="F75" s="6">
        <v>0</v>
      </c>
      <c r="G75" s="6"/>
      <c r="H75" s="6"/>
      <c r="I75" s="6"/>
      <c r="J75" s="6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64</v>
      </c>
      <c r="B77" s="6" t="s">
        <v>75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v>0</v>
      </c>
      <c r="C78" s="6"/>
      <c r="D78" s="15"/>
      <c r="E78" s="6"/>
      <c r="F78" s="6"/>
      <c r="G78" s="5"/>
      <c r="H78" s="5"/>
      <c r="I78" s="5"/>
      <c r="J78" s="5"/>
      <c r="K78" s="6"/>
    </row>
    <row r="79" spans="1:11" ht="12.75">
      <c r="A79" s="5" t="s">
        <v>94</v>
      </c>
      <c r="B79" s="6">
        <v>1</v>
      </c>
      <c r="C79" s="6">
        <v>11</v>
      </c>
      <c r="D79" s="15">
        <v>11</v>
      </c>
      <c r="E79" s="6">
        <v>11</v>
      </c>
      <c r="F79" s="6">
        <v>0</v>
      </c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65</v>
      </c>
      <c r="B81" s="6" t="s">
        <v>76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7"/>
      <c r="B82" s="8"/>
      <c r="C82" s="8"/>
      <c r="D82" s="9"/>
      <c r="E82" s="1"/>
      <c r="F82" s="8"/>
      <c r="G82" s="12"/>
      <c r="H82" s="12"/>
      <c r="I82" s="12"/>
      <c r="J82" s="12"/>
      <c r="K82" s="14"/>
    </row>
    <row r="83" spans="1:11" ht="12.75">
      <c r="A83" s="7"/>
      <c r="B83" s="8"/>
      <c r="C83" s="8"/>
      <c r="D83" s="9"/>
      <c r="E83" s="1"/>
      <c r="F83" s="8"/>
      <c r="G83" s="12"/>
      <c r="H83" s="12"/>
      <c r="I83" s="12"/>
      <c r="J83" s="12"/>
      <c r="K83" s="14"/>
    </row>
    <row r="84" spans="1:11" ht="12.75">
      <c r="A84" s="5" t="s">
        <v>8</v>
      </c>
      <c r="B84" s="6">
        <f>SUM(B82:B83)</f>
        <v>0</v>
      </c>
      <c r="C84" s="6">
        <f>SUM(C82:C83)</f>
        <v>0</v>
      </c>
      <c r="D84" s="15" t="e">
        <f>SUM(C84)/(B84)</f>
        <v>#DIV/0!</v>
      </c>
      <c r="E84" s="6">
        <v>0</v>
      </c>
      <c r="F84" s="6">
        <f>SUM(F82:F83)</f>
        <v>0</v>
      </c>
      <c r="G84" s="12"/>
      <c r="H84" s="12"/>
      <c r="I84" s="12"/>
      <c r="J84" s="12"/>
      <c r="K84" s="14"/>
    </row>
    <row r="85" spans="1:11" ht="12.75">
      <c r="A85" s="5" t="s">
        <v>94</v>
      </c>
      <c r="B85" s="6">
        <v>1</v>
      </c>
      <c r="C85" s="6">
        <v>65</v>
      </c>
      <c r="D85" s="15">
        <f>SUM(C85)/(B85)</f>
        <v>65</v>
      </c>
      <c r="E85" s="6" t="s">
        <v>161</v>
      </c>
      <c r="F85" s="6">
        <v>1</v>
      </c>
      <c r="G85" s="7"/>
      <c r="H85" s="7"/>
      <c r="I85" s="7"/>
      <c r="J85" s="7"/>
      <c r="K85" s="8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4"/>
    </row>
    <row r="87" spans="1:11" ht="12.75">
      <c r="A87" s="5" t="s">
        <v>66</v>
      </c>
      <c r="B87" s="6" t="s">
        <v>77</v>
      </c>
      <c r="C87" s="6" t="s">
        <v>40</v>
      </c>
      <c r="D87" s="6" t="s">
        <v>9</v>
      </c>
      <c r="E87" s="6" t="s">
        <v>41</v>
      </c>
      <c r="F87" s="6"/>
      <c r="G87" s="12"/>
      <c r="H87" s="12"/>
      <c r="I87" s="12"/>
      <c r="J87" s="12"/>
      <c r="K87" s="14"/>
    </row>
    <row r="88" spans="1:11" ht="12.75">
      <c r="A88" s="12" t="s">
        <v>120</v>
      </c>
      <c r="B88" s="8">
        <v>4</v>
      </c>
      <c r="C88" s="8">
        <v>126</v>
      </c>
      <c r="D88" s="9">
        <f>SUM(C88)/(B88)</f>
        <v>31.5</v>
      </c>
      <c r="E88" s="1">
        <v>39</v>
      </c>
      <c r="F88" s="8"/>
      <c r="G88" s="7"/>
      <c r="H88" s="7"/>
      <c r="I88" s="7"/>
      <c r="J88" s="7"/>
      <c r="K88" s="8"/>
    </row>
    <row r="89" spans="1:11" ht="12.75">
      <c r="A89" s="12" t="s">
        <v>175</v>
      </c>
      <c r="B89" s="8">
        <v>2</v>
      </c>
      <c r="C89" s="8">
        <v>23</v>
      </c>
      <c r="D89" s="9" t="s">
        <v>135</v>
      </c>
      <c r="E89" s="1" t="s">
        <v>135</v>
      </c>
      <c r="F89" s="8"/>
      <c r="G89" s="7"/>
      <c r="H89" s="7"/>
      <c r="I89" s="7"/>
      <c r="J89" s="7"/>
      <c r="K89" s="8"/>
    </row>
    <row r="90" spans="1:11" ht="12.75">
      <c r="A90" s="5" t="s">
        <v>8</v>
      </c>
      <c r="B90" s="6">
        <f>SUM(B88:B89)</f>
        <v>6</v>
      </c>
      <c r="C90" s="6">
        <f>SUM(C88:C89)</f>
        <v>149</v>
      </c>
      <c r="D90" s="15">
        <f>SUM(C90)/(B90)</f>
        <v>24.833333333333332</v>
      </c>
      <c r="E90" s="6">
        <v>0</v>
      </c>
      <c r="F90" s="6"/>
      <c r="G90" s="5"/>
      <c r="H90" s="5"/>
      <c r="I90" s="5"/>
      <c r="J90" s="5"/>
      <c r="K90" s="6"/>
    </row>
    <row r="91" spans="1:11" ht="12.75">
      <c r="A91" s="5" t="s">
        <v>94</v>
      </c>
      <c r="B91" s="6">
        <f>C26</f>
        <v>6</v>
      </c>
      <c r="C91" s="6">
        <f>C27</f>
        <v>263</v>
      </c>
      <c r="D91" s="15">
        <f>SUM(C91)/(B91)</f>
        <v>43.833333333333336</v>
      </c>
      <c r="E91" s="6">
        <v>61</v>
      </c>
      <c r="F91" s="6"/>
      <c r="G91" s="5"/>
      <c r="H91" s="5"/>
      <c r="I91" s="5"/>
      <c r="J91" s="5"/>
      <c r="K91" s="6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ht="12.75">
      <c r="A93" s="5" t="s">
        <v>80</v>
      </c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s="7" customFormat="1" ht="12.75">
      <c r="A94" s="51" t="s">
        <v>162</v>
      </c>
      <c r="K94" s="8"/>
    </row>
    <row r="95" spans="1:11" s="7" customFormat="1" ht="12.75">
      <c r="A95" s="51" t="s">
        <v>163</v>
      </c>
      <c r="K95" s="8"/>
    </row>
    <row r="96" spans="1:11" s="7" customFormat="1" ht="12.75">
      <c r="A96" s="51" t="s">
        <v>164</v>
      </c>
      <c r="K96" s="8"/>
    </row>
    <row r="97" spans="1:11" s="7" customFormat="1" ht="12.75">
      <c r="A97" s="51" t="s">
        <v>165</v>
      </c>
      <c r="K97" s="8"/>
    </row>
    <row r="98" spans="1:11" s="7" customFormat="1" ht="12.75">
      <c r="A98" s="51" t="s">
        <v>166</v>
      </c>
      <c r="K98" s="8"/>
    </row>
    <row r="99" spans="1:11" ht="12.75">
      <c r="A99" s="51"/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28" t="s">
        <v>67</v>
      </c>
      <c r="B100" s="29" t="s">
        <v>128</v>
      </c>
      <c r="C100" s="29" t="s">
        <v>89</v>
      </c>
      <c r="D100" s="29" t="s">
        <v>69</v>
      </c>
      <c r="E100" s="29" t="s">
        <v>68</v>
      </c>
      <c r="F100" s="29" t="s">
        <v>126</v>
      </c>
      <c r="G100" s="29" t="s">
        <v>70</v>
      </c>
      <c r="H100" s="29" t="s">
        <v>71</v>
      </c>
      <c r="I100" s="29" t="s">
        <v>127</v>
      </c>
      <c r="J100" s="29" t="s">
        <v>81</v>
      </c>
      <c r="K100" s="59" t="s">
        <v>167</v>
      </c>
    </row>
    <row r="101" spans="1:11" s="7" customFormat="1" ht="12.75">
      <c r="A101" s="53" t="s">
        <v>171</v>
      </c>
      <c r="B101" s="54">
        <v>2</v>
      </c>
      <c r="C101" s="54">
        <v>4</v>
      </c>
      <c r="D101" s="54">
        <v>1</v>
      </c>
      <c r="E101" s="54">
        <v>0</v>
      </c>
      <c r="F101" s="54">
        <v>7</v>
      </c>
      <c r="G101" s="54">
        <v>0</v>
      </c>
      <c r="H101" s="54">
        <v>0</v>
      </c>
      <c r="I101" s="54">
        <v>0</v>
      </c>
      <c r="J101" s="54">
        <v>0</v>
      </c>
      <c r="K101" s="8">
        <v>2</v>
      </c>
    </row>
    <row r="102" spans="1:11" s="7" customFormat="1" ht="12.75">
      <c r="A102" s="53" t="s">
        <v>120</v>
      </c>
      <c r="B102" s="54">
        <v>2</v>
      </c>
      <c r="C102" s="54">
        <v>3</v>
      </c>
      <c r="D102" s="54">
        <v>1</v>
      </c>
      <c r="E102" s="54">
        <v>1</v>
      </c>
      <c r="F102" s="54">
        <v>7</v>
      </c>
      <c r="G102" s="54">
        <v>0</v>
      </c>
      <c r="H102" s="54">
        <v>0</v>
      </c>
      <c r="I102" s="54">
        <v>0</v>
      </c>
      <c r="J102" s="54">
        <v>0</v>
      </c>
      <c r="K102" s="8">
        <v>1</v>
      </c>
    </row>
    <row r="103" spans="1:11" s="7" customFormat="1" ht="12.75">
      <c r="A103" s="53" t="s">
        <v>169</v>
      </c>
      <c r="B103" s="54">
        <v>1</v>
      </c>
      <c r="C103" s="54">
        <v>3</v>
      </c>
      <c r="D103" s="54">
        <v>2</v>
      </c>
      <c r="E103" s="54">
        <v>1</v>
      </c>
      <c r="F103" s="54">
        <v>7</v>
      </c>
      <c r="G103" s="54">
        <v>0</v>
      </c>
      <c r="H103" s="54">
        <v>0</v>
      </c>
      <c r="I103" s="54">
        <v>0</v>
      </c>
      <c r="J103" s="54">
        <v>0</v>
      </c>
      <c r="K103" s="8">
        <v>0</v>
      </c>
    </row>
    <row r="104" spans="1:11" s="7" customFormat="1" ht="12.75">
      <c r="A104" s="53" t="s">
        <v>157</v>
      </c>
      <c r="B104" s="54">
        <v>2</v>
      </c>
      <c r="C104" s="54">
        <v>3</v>
      </c>
      <c r="D104" s="54">
        <v>0</v>
      </c>
      <c r="E104" s="54">
        <v>0</v>
      </c>
      <c r="F104" s="54">
        <v>5</v>
      </c>
      <c r="G104" s="54">
        <v>0</v>
      </c>
      <c r="H104" s="54">
        <v>0</v>
      </c>
      <c r="I104" s="54">
        <v>0</v>
      </c>
      <c r="J104" s="54">
        <v>0</v>
      </c>
      <c r="K104" s="8">
        <v>0</v>
      </c>
    </row>
    <row r="105" spans="1:11" s="7" customFormat="1" ht="12.75">
      <c r="A105" s="53" t="s">
        <v>123</v>
      </c>
      <c r="B105" s="54">
        <v>4</v>
      </c>
      <c r="C105" s="54">
        <v>0</v>
      </c>
      <c r="D105" s="54">
        <v>0</v>
      </c>
      <c r="E105" s="54">
        <v>0</v>
      </c>
      <c r="F105" s="54">
        <v>4</v>
      </c>
      <c r="G105" s="54">
        <v>0</v>
      </c>
      <c r="H105" s="54">
        <v>0</v>
      </c>
      <c r="I105" s="54">
        <v>0</v>
      </c>
      <c r="J105" s="54">
        <v>0</v>
      </c>
      <c r="K105" s="8">
        <v>0</v>
      </c>
    </row>
    <row r="106" spans="1:11" s="7" customFormat="1" ht="12.75">
      <c r="A106" s="53" t="s">
        <v>160</v>
      </c>
      <c r="B106" s="54">
        <v>2</v>
      </c>
      <c r="C106" s="54">
        <v>2</v>
      </c>
      <c r="D106" s="54">
        <v>0</v>
      </c>
      <c r="E106" s="54">
        <v>0</v>
      </c>
      <c r="F106" s="54">
        <v>4</v>
      </c>
      <c r="G106" s="54">
        <v>0</v>
      </c>
      <c r="H106" s="54">
        <v>0</v>
      </c>
      <c r="I106" s="54">
        <v>0</v>
      </c>
      <c r="J106" s="54">
        <v>0</v>
      </c>
      <c r="K106" s="8">
        <v>0</v>
      </c>
    </row>
    <row r="107" spans="1:11" s="7" customFormat="1" ht="12.75">
      <c r="A107" s="53" t="s">
        <v>133</v>
      </c>
      <c r="B107" s="54">
        <v>3</v>
      </c>
      <c r="C107" s="54">
        <v>1</v>
      </c>
      <c r="D107" s="54">
        <v>0</v>
      </c>
      <c r="E107" s="54">
        <v>0</v>
      </c>
      <c r="F107" s="54">
        <v>4</v>
      </c>
      <c r="G107" s="54">
        <v>0</v>
      </c>
      <c r="H107" s="54">
        <v>0</v>
      </c>
      <c r="I107" s="54">
        <v>0</v>
      </c>
      <c r="J107" s="54">
        <v>0</v>
      </c>
      <c r="K107" s="8">
        <v>0</v>
      </c>
    </row>
    <row r="108" spans="1:11" s="7" customFormat="1" ht="12.75">
      <c r="A108" s="53" t="s">
        <v>124</v>
      </c>
      <c r="B108" s="54">
        <v>2</v>
      </c>
      <c r="C108" s="54">
        <v>1</v>
      </c>
      <c r="D108" s="54">
        <v>0</v>
      </c>
      <c r="E108" s="54">
        <v>0</v>
      </c>
      <c r="F108" s="54">
        <v>3</v>
      </c>
      <c r="G108" s="54">
        <v>0</v>
      </c>
      <c r="H108" s="54">
        <v>0</v>
      </c>
      <c r="I108" s="54">
        <v>0</v>
      </c>
      <c r="J108" s="54">
        <v>0</v>
      </c>
      <c r="K108" s="8">
        <v>0</v>
      </c>
    </row>
    <row r="109" spans="1:11" s="7" customFormat="1" ht="12.75">
      <c r="A109" s="53" t="s">
        <v>172</v>
      </c>
      <c r="B109" s="54">
        <v>1</v>
      </c>
      <c r="C109" s="54">
        <v>1</v>
      </c>
      <c r="D109" s="54">
        <v>0</v>
      </c>
      <c r="E109" s="54">
        <v>1</v>
      </c>
      <c r="F109" s="54">
        <v>3</v>
      </c>
      <c r="G109" s="54">
        <v>0</v>
      </c>
      <c r="H109" s="54">
        <v>0</v>
      </c>
      <c r="I109" s="54">
        <v>0</v>
      </c>
      <c r="J109" s="54">
        <v>0</v>
      </c>
      <c r="K109" s="8">
        <v>0</v>
      </c>
    </row>
    <row r="110" spans="1:11" s="7" customFormat="1" ht="12.75">
      <c r="A110" s="53" t="s">
        <v>122</v>
      </c>
      <c r="B110" s="54">
        <v>2</v>
      </c>
      <c r="C110" s="54">
        <v>1</v>
      </c>
      <c r="D110" s="54">
        <v>0</v>
      </c>
      <c r="E110" s="54">
        <v>0</v>
      </c>
      <c r="F110" s="54">
        <v>3</v>
      </c>
      <c r="G110" s="54">
        <v>0</v>
      </c>
      <c r="H110" s="54">
        <v>0</v>
      </c>
      <c r="I110" s="54">
        <v>0</v>
      </c>
      <c r="J110" s="54">
        <v>0</v>
      </c>
      <c r="K110" s="8">
        <v>0</v>
      </c>
    </row>
    <row r="111" spans="1:11" s="7" customFormat="1" ht="12.75">
      <c r="A111" s="53" t="s">
        <v>168</v>
      </c>
      <c r="B111" s="54">
        <v>0</v>
      </c>
      <c r="C111" s="54">
        <v>2</v>
      </c>
      <c r="D111" s="54">
        <v>0</v>
      </c>
      <c r="E111" s="54">
        <v>0</v>
      </c>
      <c r="F111" s="54">
        <v>2</v>
      </c>
      <c r="G111" s="54">
        <v>0</v>
      </c>
      <c r="H111" s="54">
        <v>0</v>
      </c>
      <c r="I111" s="54">
        <v>0</v>
      </c>
      <c r="J111" s="54">
        <v>0</v>
      </c>
      <c r="K111" s="8">
        <v>0</v>
      </c>
    </row>
    <row r="112" spans="1:11" s="7" customFormat="1" ht="12.75">
      <c r="A112" s="53" t="s">
        <v>170</v>
      </c>
      <c r="B112" s="54">
        <v>1</v>
      </c>
      <c r="C112" s="54">
        <v>1</v>
      </c>
      <c r="D112" s="54">
        <v>0</v>
      </c>
      <c r="E112" s="54">
        <v>0</v>
      </c>
      <c r="F112" s="54">
        <v>2</v>
      </c>
      <c r="G112" s="54">
        <v>0</v>
      </c>
      <c r="H112" s="54">
        <v>0</v>
      </c>
      <c r="I112" s="54">
        <v>0</v>
      </c>
      <c r="J112" s="54">
        <v>0</v>
      </c>
      <c r="K112" s="8">
        <v>0</v>
      </c>
    </row>
    <row r="113" spans="1:11" s="7" customFormat="1" ht="12.75">
      <c r="A113" s="53" t="s">
        <v>173</v>
      </c>
      <c r="B113" s="54">
        <v>0</v>
      </c>
      <c r="C113" s="54">
        <v>2</v>
      </c>
      <c r="D113" s="54">
        <v>0</v>
      </c>
      <c r="E113" s="54">
        <v>0</v>
      </c>
      <c r="F113" s="54">
        <v>2</v>
      </c>
      <c r="G113" s="54">
        <v>0</v>
      </c>
      <c r="H113" s="54">
        <v>0</v>
      </c>
      <c r="I113" s="54">
        <v>0</v>
      </c>
      <c r="J113" s="54">
        <v>0</v>
      </c>
      <c r="K113" s="8">
        <v>0</v>
      </c>
    </row>
    <row r="114" spans="1:11" s="7" customFormat="1" ht="12.75">
      <c r="A114" s="53" t="s">
        <v>174</v>
      </c>
      <c r="B114" s="54">
        <v>1</v>
      </c>
      <c r="C114" s="54">
        <v>0</v>
      </c>
      <c r="D114" s="54">
        <v>0</v>
      </c>
      <c r="E114" s="54">
        <v>0</v>
      </c>
      <c r="F114" s="54">
        <v>1</v>
      </c>
      <c r="G114" s="54">
        <v>0</v>
      </c>
      <c r="H114" s="54">
        <v>0</v>
      </c>
      <c r="I114" s="54">
        <v>0</v>
      </c>
      <c r="J114" s="54">
        <v>0</v>
      </c>
      <c r="K114" s="8">
        <v>0</v>
      </c>
    </row>
    <row r="115" spans="1:11" ht="12.75">
      <c r="A115" s="28" t="s">
        <v>8</v>
      </c>
      <c r="B115" s="29">
        <f aca="true" t="shared" si="2" ref="B115:K115">SUM(B101:B114)</f>
        <v>23</v>
      </c>
      <c r="C115" s="29">
        <f t="shared" si="2"/>
        <v>24</v>
      </c>
      <c r="D115" s="29">
        <f t="shared" si="2"/>
        <v>4</v>
      </c>
      <c r="E115" s="29">
        <f t="shared" si="2"/>
        <v>3</v>
      </c>
      <c r="F115" s="29">
        <f t="shared" si="2"/>
        <v>54</v>
      </c>
      <c r="G115" s="29">
        <f t="shared" si="2"/>
        <v>0</v>
      </c>
      <c r="H115" s="29">
        <f t="shared" si="2"/>
        <v>0</v>
      </c>
      <c r="I115" s="29">
        <f t="shared" si="2"/>
        <v>0</v>
      </c>
      <c r="J115" s="29">
        <f t="shared" si="2"/>
        <v>0</v>
      </c>
      <c r="K115" s="60">
        <f t="shared" si="2"/>
        <v>3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2"/>
  <sheetViews>
    <sheetView zoomScale="175" zoomScaleNormal="175" zoomScalePageLayoutView="0" workbookViewId="0" topLeftCell="A1">
      <selection activeCell="F118" sqref="F118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4.7109375" style="0" customWidth="1"/>
    <col min="11" max="11" width="5.8515625" style="0" bestFit="1" customWidth="1"/>
  </cols>
  <sheetData>
    <row r="1" spans="1:10" ht="17.25">
      <c r="A1" s="2" t="s">
        <v>146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3</v>
      </c>
      <c r="D4" s="1">
        <v>0</v>
      </c>
      <c r="E4" s="1">
        <v>7</v>
      </c>
      <c r="F4" s="1"/>
      <c r="G4" s="1"/>
      <c r="H4" s="1">
        <f>SUM(B4:G4)</f>
        <v>10</v>
      </c>
      <c r="I4" s="24"/>
      <c r="J4" s="1"/>
    </row>
    <row r="5" spans="1:10" ht="12.75">
      <c r="A5" t="s">
        <v>100</v>
      </c>
      <c r="B5" s="1">
        <v>0</v>
      </c>
      <c r="C5" s="1">
        <v>7</v>
      </c>
      <c r="D5" s="1">
        <v>14</v>
      </c>
      <c r="E5" s="1">
        <v>20</v>
      </c>
      <c r="F5" s="1"/>
      <c r="G5" s="1"/>
      <c r="H5" s="1">
        <f>SUM(B5:G5)</f>
        <v>41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101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9</v>
      </c>
      <c r="C8" s="8">
        <f>SUM(C9:C11)</f>
        <v>15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5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7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14</v>
      </c>
      <c r="C12" s="8">
        <v>6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0.21428571428571427</v>
      </c>
      <c r="C14" s="10">
        <f>SUM(C13/C12)</f>
        <v>0.5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5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3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0.6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v>55</v>
      </c>
      <c r="C18" s="8">
        <v>40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37</v>
      </c>
      <c r="C19" s="8">
        <v>24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79</v>
      </c>
      <c r="C20" s="8">
        <v>158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94</v>
      </c>
      <c r="C21" s="8">
        <v>170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173</v>
      </c>
      <c r="C22" s="8">
        <f>SUM(C20)+(C21)</f>
        <v>328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18</v>
      </c>
      <c r="C24" s="8">
        <v>16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4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108</v>
      </c>
      <c r="C27" s="8">
        <v>70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27</v>
      </c>
      <c r="C28" s="9">
        <f>SUM(C27/C26)</f>
        <v>35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4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30</v>
      </c>
      <c r="C32" s="8">
        <v>43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176</v>
      </c>
      <c r="C33" s="48" t="s">
        <v>177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 t="s">
        <v>120</v>
      </c>
      <c r="B36" s="8">
        <v>9</v>
      </c>
      <c r="C36" s="8">
        <v>37</v>
      </c>
      <c r="D36" s="9">
        <f aca="true" t="shared" si="0" ref="D36:D45">SUM(C36)/(B36)</f>
        <v>4.111111111111111</v>
      </c>
      <c r="E36" s="1">
        <v>9</v>
      </c>
      <c r="F36" s="8">
        <v>0</v>
      </c>
      <c r="G36" s="8">
        <v>0</v>
      </c>
      <c r="H36" s="8"/>
      <c r="I36" s="8"/>
      <c r="J36" s="8"/>
      <c r="K36" s="8"/>
    </row>
    <row r="37" spans="1:11" ht="12.75">
      <c r="A37" s="7" t="s">
        <v>156</v>
      </c>
      <c r="B37" s="8">
        <v>6</v>
      </c>
      <c r="C37" s="8">
        <v>20</v>
      </c>
      <c r="D37" s="9">
        <f t="shared" si="0"/>
        <v>3.3333333333333335</v>
      </c>
      <c r="E37" s="1">
        <v>11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122</v>
      </c>
      <c r="B38" s="8">
        <v>10</v>
      </c>
      <c r="C38" s="8">
        <v>10</v>
      </c>
      <c r="D38" s="9">
        <f t="shared" si="0"/>
        <v>1</v>
      </c>
      <c r="E38" s="1">
        <v>7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178</v>
      </c>
      <c r="B39" s="8">
        <v>2</v>
      </c>
      <c r="C39" s="8">
        <v>8</v>
      </c>
      <c r="D39" s="9">
        <f t="shared" si="0"/>
        <v>4</v>
      </c>
      <c r="E39" s="1">
        <v>9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157</v>
      </c>
      <c r="B40" s="8">
        <v>6</v>
      </c>
      <c r="C40" s="8">
        <v>4</v>
      </c>
      <c r="D40" s="9">
        <f t="shared" si="0"/>
        <v>0.6666666666666666</v>
      </c>
      <c r="E40" s="1">
        <v>3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133</v>
      </c>
      <c r="B41" s="8">
        <v>2</v>
      </c>
      <c r="C41" s="8">
        <v>3</v>
      </c>
      <c r="D41" s="9">
        <f>SUM(C41)/(B41)</f>
        <v>1.5</v>
      </c>
      <c r="E41" s="1">
        <v>5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7" t="s">
        <v>124</v>
      </c>
      <c r="B42" s="8">
        <v>1</v>
      </c>
      <c r="C42" s="8">
        <v>2</v>
      </c>
      <c r="D42" s="9">
        <f>SUM(C42)/(B42)</f>
        <v>2</v>
      </c>
      <c r="E42" s="1">
        <v>2</v>
      </c>
      <c r="F42" s="8">
        <v>0</v>
      </c>
      <c r="G42" s="8">
        <v>0</v>
      </c>
      <c r="H42" s="8"/>
      <c r="I42" s="8"/>
      <c r="J42" s="8"/>
      <c r="K42" s="8"/>
    </row>
    <row r="43" spans="1:11" ht="12.75">
      <c r="A43" s="7" t="s">
        <v>136</v>
      </c>
      <c r="B43" s="8">
        <v>1</v>
      </c>
      <c r="C43" s="8">
        <v>-5</v>
      </c>
      <c r="D43" s="9">
        <f t="shared" si="0"/>
        <v>-5</v>
      </c>
      <c r="E43" s="1">
        <v>-5</v>
      </c>
      <c r="F43" s="8">
        <v>0</v>
      </c>
      <c r="G43" s="8">
        <v>0</v>
      </c>
      <c r="H43" s="8"/>
      <c r="I43" s="8"/>
      <c r="J43" s="8"/>
      <c r="K43" s="8"/>
    </row>
    <row r="44" spans="1:11" ht="12.75">
      <c r="A44" s="5" t="s">
        <v>8</v>
      </c>
      <c r="B44" s="6">
        <f>SUM(B36:B43)</f>
        <v>37</v>
      </c>
      <c r="C44" s="6">
        <f>SUM(C36:C43)</f>
        <v>79</v>
      </c>
      <c r="D44" s="15">
        <f t="shared" si="0"/>
        <v>2.135135135135135</v>
      </c>
      <c r="E44" s="6">
        <v>11</v>
      </c>
      <c r="F44" s="6">
        <f>SUM(F36:F43)</f>
        <v>0</v>
      </c>
      <c r="G44" s="6">
        <f>SUM(G36:G43)</f>
        <v>0</v>
      </c>
      <c r="H44" s="6"/>
      <c r="I44" s="6"/>
      <c r="J44" s="6"/>
      <c r="K44" s="6"/>
    </row>
    <row r="45" spans="1:11" ht="12.75">
      <c r="A45" s="5" t="s">
        <v>100</v>
      </c>
      <c r="B45" s="6">
        <f>C19</f>
        <v>24</v>
      </c>
      <c r="C45" s="6">
        <f>C20</f>
        <v>158</v>
      </c>
      <c r="D45" s="15">
        <f t="shared" si="0"/>
        <v>6.583333333333333</v>
      </c>
      <c r="E45" s="6">
        <v>45</v>
      </c>
      <c r="F45" s="6">
        <v>3</v>
      </c>
      <c r="G45" s="6">
        <v>1</v>
      </c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 t="s">
        <v>125</v>
      </c>
      <c r="K47" s="6"/>
    </row>
    <row r="48" spans="1:11" ht="12.75">
      <c r="A48" s="12" t="s">
        <v>156</v>
      </c>
      <c r="B48" s="8">
        <v>4</v>
      </c>
      <c r="C48" s="8">
        <v>18</v>
      </c>
      <c r="D48" s="8">
        <v>1</v>
      </c>
      <c r="E48" s="10">
        <f>SUM(B48)/(C48)</f>
        <v>0.2222222222222222</v>
      </c>
      <c r="F48" s="8">
        <v>94</v>
      </c>
      <c r="G48" s="16">
        <f>SUM(F48)/(C48)</f>
        <v>5.222222222222222</v>
      </c>
      <c r="H48" s="8">
        <v>1</v>
      </c>
      <c r="I48" s="1">
        <v>44</v>
      </c>
      <c r="J48" s="8">
        <v>2</v>
      </c>
      <c r="K48" s="8"/>
    </row>
    <row r="49" spans="2:11" ht="12.75">
      <c r="B49" s="8">
        <v>0</v>
      </c>
      <c r="C49" s="8">
        <v>0</v>
      </c>
      <c r="D49" s="8">
        <v>0</v>
      </c>
      <c r="E49" s="10" t="e">
        <f>SUM(B49)/(C49)</f>
        <v>#DIV/0!</v>
      </c>
      <c r="F49" s="8">
        <v>0</v>
      </c>
      <c r="G49" s="16" t="e">
        <f>SUM(F49)/(C49)</f>
        <v>#DIV/0!</v>
      </c>
      <c r="H49" s="8">
        <v>0</v>
      </c>
      <c r="I49" s="1" t="s">
        <v>93</v>
      </c>
      <c r="J49" s="8"/>
      <c r="K49" s="8"/>
    </row>
    <row r="50" spans="1:11" ht="12.75">
      <c r="A50" s="5" t="s">
        <v>8</v>
      </c>
      <c r="B50" s="6">
        <f>SUM(B48:B49)</f>
        <v>4</v>
      </c>
      <c r="C50" s="6">
        <f>SUM(C48:C49)</f>
        <v>18</v>
      </c>
      <c r="D50" s="6">
        <f>SUM(D48:D49)</f>
        <v>1</v>
      </c>
      <c r="E50" s="17">
        <f>SUM(B50)/(C50)</f>
        <v>0.2222222222222222</v>
      </c>
      <c r="F50" s="6">
        <f>SUM(F48:F49)</f>
        <v>94</v>
      </c>
      <c r="G50" s="18">
        <f>SUM(F50)/(C50)</f>
        <v>5.222222222222222</v>
      </c>
      <c r="H50" s="6">
        <f>SUM(H48:H49)</f>
        <v>1</v>
      </c>
      <c r="I50" s="6">
        <v>44</v>
      </c>
      <c r="J50" s="6">
        <f>SUM(J48:J49)</f>
        <v>2</v>
      </c>
      <c r="K50" s="6"/>
    </row>
    <row r="51" spans="1:11" ht="12.75">
      <c r="A51" s="5" t="s">
        <v>100</v>
      </c>
      <c r="B51" s="6">
        <f>C23</f>
        <v>10</v>
      </c>
      <c r="C51" s="6">
        <f>C24</f>
        <v>16</v>
      </c>
      <c r="D51" s="6">
        <f>C25</f>
        <v>0</v>
      </c>
      <c r="E51" s="17">
        <f>SUM(B51)/(C51)</f>
        <v>0.625</v>
      </c>
      <c r="F51" s="6">
        <f>C21</f>
        <v>170</v>
      </c>
      <c r="G51" s="18">
        <f>SUM(F51)/(C51)</f>
        <v>10.625</v>
      </c>
      <c r="H51" s="6">
        <v>3</v>
      </c>
      <c r="I51" s="6">
        <v>37</v>
      </c>
      <c r="J51" s="6">
        <v>2</v>
      </c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 t="s">
        <v>125</v>
      </c>
      <c r="H53" s="6"/>
      <c r="I53" s="6"/>
      <c r="J53" s="6"/>
      <c r="K53" s="6"/>
    </row>
    <row r="54" spans="1:11" ht="12.75">
      <c r="A54" s="12" t="s">
        <v>124</v>
      </c>
      <c r="B54" s="8">
        <v>2</v>
      </c>
      <c r="C54" s="8">
        <v>71</v>
      </c>
      <c r="D54" s="9">
        <f aca="true" t="shared" si="1" ref="D54:D60">SUM(C54)/(B54)</f>
        <v>35.5</v>
      </c>
      <c r="E54" s="1">
        <v>44</v>
      </c>
      <c r="F54" s="8">
        <v>1</v>
      </c>
      <c r="G54" s="8">
        <v>2</v>
      </c>
      <c r="H54" s="8"/>
      <c r="I54" s="8"/>
      <c r="J54" s="8"/>
      <c r="K54" s="8"/>
    </row>
    <row r="55" spans="1:11" ht="12.75">
      <c r="A55" s="12" t="s">
        <v>136</v>
      </c>
      <c r="B55" s="8">
        <v>2</v>
      </c>
      <c r="C55" s="8">
        <v>23</v>
      </c>
      <c r="D55" s="9">
        <f t="shared" si="1"/>
        <v>11.5</v>
      </c>
      <c r="E55" s="1">
        <v>16</v>
      </c>
      <c r="F55" s="8">
        <v>0</v>
      </c>
      <c r="G55" s="8">
        <v>0</v>
      </c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 t="shared" si="1"/>
        <v>#DIV/0!</v>
      </c>
      <c r="E56" s="1" t="s">
        <v>93</v>
      </c>
      <c r="F56" s="8">
        <v>0</v>
      </c>
      <c r="G56" s="8"/>
      <c r="H56" s="8"/>
      <c r="I56" s="8"/>
      <c r="J56" s="8"/>
      <c r="K56" s="8"/>
    </row>
    <row r="57" spans="2:11" ht="12.75">
      <c r="B57" s="8">
        <v>0</v>
      </c>
      <c r="C57" s="8">
        <v>0</v>
      </c>
      <c r="D57" s="9" t="e">
        <f>SUM(C57)/(B57)</f>
        <v>#DIV/0!</v>
      </c>
      <c r="E57" s="1" t="s">
        <v>93</v>
      </c>
      <c r="F57" s="8">
        <v>0</v>
      </c>
      <c r="G57" s="8"/>
      <c r="H57" s="8"/>
      <c r="I57" s="8"/>
      <c r="J57" s="8"/>
      <c r="K57" s="8"/>
    </row>
    <row r="58" spans="2:11" ht="12.75">
      <c r="B58" s="8">
        <v>0</v>
      </c>
      <c r="C58" s="8">
        <v>0</v>
      </c>
      <c r="D58" s="9" t="e">
        <f>SUM(C58)/(B58)</f>
        <v>#DIV/0!</v>
      </c>
      <c r="E58" s="1" t="s">
        <v>93</v>
      </c>
      <c r="F58" s="8">
        <v>0</v>
      </c>
      <c r="G58" s="8"/>
      <c r="H58" s="8"/>
      <c r="I58" s="8"/>
      <c r="J58" s="8"/>
      <c r="K58" s="8"/>
    </row>
    <row r="59" spans="1:11" ht="12.75">
      <c r="A59" s="5" t="s">
        <v>8</v>
      </c>
      <c r="B59" s="6">
        <f>SUM(B54:B58)</f>
        <v>4</v>
      </c>
      <c r="C59" s="6">
        <f>SUM(C54:C58)</f>
        <v>94</v>
      </c>
      <c r="D59" s="15">
        <f t="shared" si="1"/>
        <v>23.5</v>
      </c>
      <c r="E59" s="6">
        <v>44</v>
      </c>
      <c r="F59" s="6">
        <f>SUM(F54:F58)</f>
        <v>1</v>
      </c>
      <c r="G59" s="6">
        <f>SUM(G54:G58)</f>
        <v>2</v>
      </c>
      <c r="H59" s="6"/>
      <c r="I59" s="6"/>
      <c r="J59" s="6"/>
      <c r="K59" s="14"/>
    </row>
    <row r="60" spans="1:11" ht="12.75">
      <c r="A60" s="5" t="s">
        <v>100</v>
      </c>
      <c r="B60" s="6">
        <f>C23</f>
        <v>10</v>
      </c>
      <c r="C60" s="6">
        <f>C21</f>
        <v>170</v>
      </c>
      <c r="D60" s="15">
        <f t="shared" si="1"/>
        <v>17</v>
      </c>
      <c r="E60" s="6">
        <v>37</v>
      </c>
      <c r="F60" s="6">
        <v>3</v>
      </c>
      <c r="G60" s="6">
        <v>2</v>
      </c>
      <c r="H60" s="6"/>
      <c r="I60" s="6"/>
      <c r="J60" s="6"/>
      <c r="K60" s="14"/>
    </row>
    <row r="61" spans="1:11" ht="12.75">
      <c r="A61" s="5"/>
      <c r="B61" s="6"/>
      <c r="C61" s="6"/>
      <c r="D61" s="15"/>
      <c r="E61" s="6"/>
      <c r="F61" s="6"/>
      <c r="G61" s="6"/>
      <c r="H61" s="6"/>
      <c r="I61" s="6"/>
      <c r="J61" s="6"/>
      <c r="K61" s="14"/>
    </row>
    <row r="62" spans="1:11" ht="12.75">
      <c r="A62" s="5"/>
      <c r="B62" s="6" t="s">
        <v>42</v>
      </c>
      <c r="C62" s="6" t="s">
        <v>42</v>
      </c>
      <c r="D62" s="6" t="s">
        <v>42</v>
      </c>
      <c r="E62" s="6"/>
      <c r="F62" s="6"/>
      <c r="G62" s="6"/>
      <c r="H62" s="6"/>
      <c r="I62" s="6"/>
      <c r="J62" s="6"/>
      <c r="K62" s="14"/>
    </row>
    <row r="63" spans="1:11" ht="12.75">
      <c r="A63" s="5" t="s">
        <v>50</v>
      </c>
      <c r="B63" s="6" t="s">
        <v>51</v>
      </c>
      <c r="C63" s="6" t="s">
        <v>49</v>
      </c>
      <c r="D63" s="6" t="s">
        <v>95</v>
      </c>
      <c r="E63" s="6" t="s">
        <v>53</v>
      </c>
      <c r="F63" s="6" t="s">
        <v>54</v>
      </c>
      <c r="G63" s="6" t="s">
        <v>55</v>
      </c>
      <c r="H63" s="6" t="s">
        <v>56</v>
      </c>
      <c r="I63" s="6" t="s">
        <v>57</v>
      </c>
      <c r="J63" s="6"/>
      <c r="K63" s="14"/>
    </row>
    <row r="64" spans="1:11" ht="12.75">
      <c r="A64" s="12" t="s">
        <v>124</v>
      </c>
      <c r="B64" s="8">
        <v>0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aca="true" t="shared" si="2" ref="I64:I69">SUM(B64*6)+(C64*6)+(D64*6)+(E64)+(F64*2)+(G64*3)+(H64*2)</f>
        <v>6</v>
      </c>
      <c r="J64" s="8"/>
      <c r="K64" s="8"/>
    </row>
    <row r="65" spans="1:11" ht="12.75">
      <c r="A65" s="12" t="s">
        <v>160</v>
      </c>
      <c r="B65" s="8">
        <v>0</v>
      </c>
      <c r="C65" s="8">
        <v>0</v>
      </c>
      <c r="D65" s="8">
        <v>0</v>
      </c>
      <c r="E65" s="8">
        <v>1</v>
      </c>
      <c r="F65" s="8">
        <v>0</v>
      </c>
      <c r="G65" s="8">
        <v>1</v>
      </c>
      <c r="H65" s="8">
        <v>0</v>
      </c>
      <c r="I65" s="8">
        <f t="shared" si="2"/>
        <v>4</v>
      </c>
      <c r="J65" s="8"/>
      <c r="K65" s="8"/>
    </row>
    <row r="66" spans="2:11" ht="12.75"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f t="shared" si="2"/>
        <v>0</v>
      </c>
      <c r="J66" s="8"/>
      <c r="K66" s="8"/>
    </row>
    <row r="67" spans="2:11" ht="12.75"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f t="shared" si="2"/>
        <v>0</v>
      </c>
      <c r="J67" s="8"/>
      <c r="K67" s="8"/>
    </row>
    <row r="68" spans="1:11" ht="12.75">
      <c r="A68" s="5" t="s">
        <v>8</v>
      </c>
      <c r="B68" s="6">
        <f aca="true" t="shared" si="3" ref="B68:H68">SUM(B64:B67)</f>
        <v>0</v>
      </c>
      <c r="C68" s="6">
        <f t="shared" si="3"/>
        <v>1</v>
      </c>
      <c r="D68" s="6">
        <f t="shared" si="3"/>
        <v>0</v>
      </c>
      <c r="E68" s="6">
        <f t="shared" si="3"/>
        <v>1</v>
      </c>
      <c r="F68" s="6">
        <f t="shared" si="3"/>
        <v>0</v>
      </c>
      <c r="G68" s="6">
        <f t="shared" si="3"/>
        <v>1</v>
      </c>
      <c r="H68" s="6">
        <f t="shared" si="3"/>
        <v>0</v>
      </c>
      <c r="I68" s="6">
        <f t="shared" si="2"/>
        <v>10</v>
      </c>
      <c r="J68" s="6"/>
      <c r="K68" s="14"/>
    </row>
    <row r="69" spans="1:11" ht="12.75">
      <c r="A69" s="5" t="s">
        <v>100</v>
      </c>
      <c r="B69" s="6">
        <f>F45</f>
        <v>3</v>
      </c>
      <c r="C69" s="6">
        <f>H51</f>
        <v>3</v>
      </c>
      <c r="D69" s="6">
        <f>SUM(F81)+(F88)+(F95)</f>
        <v>0</v>
      </c>
      <c r="E69" s="6">
        <f>B74</f>
        <v>5</v>
      </c>
      <c r="F69" s="6">
        <v>0</v>
      </c>
      <c r="G69" s="6">
        <f>E74</f>
        <v>0</v>
      </c>
      <c r="H69" s="6">
        <v>0</v>
      </c>
      <c r="I69" s="6">
        <f t="shared" si="2"/>
        <v>41</v>
      </c>
      <c r="J69" s="6"/>
      <c r="K69" s="14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14"/>
    </row>
    <row r="71" spans="1:11" ht="12.75">
      <c r="A71" s="5" t="s">
        <v>58</v>
      </c>
      <c r="B71" s="6" t="s">
        <v>59</v>
      </c>
      <c r="C71" s="6" t="s">
        <v>60</v>
      </c>
      <c r="D71" s="6" t="s">
        <v>46</v>
      </c>
      <c r="E71" s="6" t="s">
        <v>85</v>
      </c>
      <c r="F71" s="6" t="s">
        <v>61</v>
      </c>
      <c r="G71" s="6" t="s">
        <v>46</v>
      </c>
      <c r="H71" s="6" t="s">
        <v>41</v>
      </c>
      <c r="I71" s="6" t="s">
        <v>57</v>
      </c>
      <c r="J71" s="19" t="s">
        <v>72</v>
      </c>
      <c r="K71" s="14"/>
    </row>
    <row r="72" spans="1:11" ht="12.75">
      <c r="A72" s="12" t="s">
        <v>160</v>
      </c>
      <c r="B72" s="8">
        <v>1</v>
      </c>
      <c r="C72" s="8">
        <v>1</v>
      </c>
      <c r="D72" s="10">
        <f>SUM(B72/C72)</f>
        <v>1</v>
      </c>
      <c r="E72" s="20">
        <v>1</v>
      </c>
      <c r="F72" s="20">
        <v>1</v>
      </c>
      <c r="G72" s="17">
        <f>SUM(E72/F72)</f>
        <v>1</v>
      </c>
      <c r="H72" s="1">
        <v>28</v>
      </c>
      <c r="I72" s="8">
        <f>SUM(B72)+(E72*3)</f>
        <v>4</v>
      </c>
      <c r="J72" s="22" t="s">
        <v>179</v>
      </c>
      <c r="K72" s="8"/>
    </row>
    <row r="73" spans="1:11" ht="12.75">
      <c r="A73" s="5" t="s">
        <v>8</v>
      </c>
      <c r="B73" s="6">
        <f>SUM(B72:B72)</f>
        <v>1</v>
      </c>
      <c r="C73" s="6">
        <f>SUM(C72:C72)</f>
        <v>1</v>
      </c>
      <c r="D73" s="17">
        <f>SUM(B73/C73)</f>
        <v>1</v>
      </c>
      <c r="E73" s="6">
        <f>SUM(E72:E72)</f>
        <v>1</v>
      </c>
      <c r="F73" s="6">
        <f>SUM(F72:F72)</f>
        <v>1</v>
      </c>
      <c r="G73" s="17">
        <v>0</v>
      </c>
      <c r="H73" s="6" t="s">
        <v>93</v>
      </c>
      <c r="I73" s="6">
        <f>SUM(B73)+(E73*3)</f>
        <v>4</v>
      </c>
      <c r="J73" s="19"/>
      <c r="K73" s="6"/>
    </row>
    <row r="74" spans="1:11" ht="12.75">
      <c r="A74" s="5" t="s">
        <v>100</v>
      </c>
      <c r="B74" s="6">
        <v>5</v>
      </c>
      <c r="C74" s="6">
        <v>6</v>
      </c>
      <c r="D74" s="17">
        <f>SUM(B74/C74)</f>
        <v>0.8333333333333334</v>
      </c>
      <c r="E74" s="23">
        <v>0</v>
      </c>
      <c r="F74" s="23">
        <v>0</v>
      </c>
      <c r="G74" s="17">
        <v>0</v>
      </c>
      <c r="H74" s="6" t="s">
        <v>93</v>
      </c>
      <c r="I74" s="6">
        <f>SUM(B74)+(E74*3)</f>
        <v>5</v>
      </c>
      <c r="J74" s="19"/>
      <c r="K74" s="6"/>
    </row>
    <row r="75" spans="1:11" ht="12.7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5" t="s">
        <v>73</v>
      </c>
      <c r="B76" s="6" t="s">
        <v>74</v>
      </c>
      <c r="C76" s="6" t="s">
        <v>40</v>
      </c>
      <c r="D76" s="6" t="s">
        <v>9</v>
      </c>
      <c r="E76" s="6" t="s">
        <v>41</v>
      </c>
      <c r="F76" s="6" t="s">
        <v>42</v>
      </c>
      <c r="G76" s="6"/>
      <c r="H76" s="6"/>
      <c r="I76" s="6"/>
      <c r="J76" s="6"/>
      <c r="K76" s="6"/>
    </row>
    <row r="77" spans="1:11" ht="12.75">
      <c r="A77" s="12" t="s">
        <v>123</v>
      </c>
      <c r="B77" s="8">
        <v>4</v>
      </c>
      <c r="C77" s="8">
        <v>55</v>
      </c>
      <c r="D77" s="9">
        <f>SUM(C77)/(B77)</f>
        <v>13.75</v>
      </c>
      <c r="E77" s="1">
        <v>20</v>
      </c>
      <c r="F77" s="8">
        <v>0</v>
      </c>
      <c r="G77" s="8"/>
      <c r="H77" s="8"/>
      <c r="I77" s="8"/>
      <c r="J77" s="8"/>
      <c r="K77" s="8"/>
    </row>
    <row r="78" spans="1:11" ht="12.75">
      <c r="A78" s="12" t="s">
        <v>136</v>
      </c>
      <c r="B78" s="8">
        <v>2</v>
      </c>
      <c r="C78" s="8">
        <v>53</v>
      </c>
      <c r="D78" s="9">
        <f>SUM(C78)/(B78)</f>
        <v>26.5</v>
      </c>
      <c r="E78" s="1">
        <v>37</v>
      </c>
      <c r="F78" s="8">
        <v>0</v>
      </c>
      <c r="G78" s="8"/>
      <c r="H78" s="8"/>
      <c r="I78" s="8"/>
      <c r="J78" s="8"/>
      <c r="K78" s="8"/>
    </row>
    <row r="79" spans="2:11" ht="12.75">
      <c r="B79" s="8">
        <v>0</v>
      </c>
      <c r="C79" s="8">
        <v>0</v>
      </c>
      <c r="D79" s="9" t="e">
        <f>SUM(C79)/(B79)</f>
        <v>#DIV/0!</v>
      </c>
      <c r="E79" s="1" t="s">
        <v>93</v>
      </c>
      <c r="F79" s="8">
        <v>0</v>
      </c>
      <c r="G79" s="8"/>
      <c r="H79" s="8"/>
      <c r="I79" s="8"/>
      <c r="J79" s="8"/>
      <c r="K79" s="8"/>
    </row>
    <row r="80" spans="1:11" ht="12.75">
      <c r="A80" s="5" t="s">
        <v>8</v>
      </c>
      <c r="B80" s="6">
        <f>SUM(B77:B79)</f>
        <v>6</v>
      </c>
      <c r="C80" s="6">
        <f>SUM(C77:C79)</f>
        <v>108</v>
      </c>
      <c r="D80" s="15">
        <f>SUM(C80)/(B80)</f>
        <v>18</v>
      </c>
      <c r="E80" s="6">
        <v>37</v>
      </c>
      <c r="F80" s="6">
        <f>SUM(F77:F79)</f>
        <v>0</v>
      </c>
      <c r="G80" s="6"/>
      <c r="H80" s="6"/>
      <c r="I80" s="6"/>
      <c r="J80" s="6"/>
      <c r="K80" s="14"/>
    </row>
    <row r="81" spans="1:11" ht="12.75">
      <c r="A81" s="5" t="s">
        <v>100</v>
      </c>
      <c r="B81" s="6">
        <v>2</v>
      </c>
      <c r="C81" s="6">
        <v>59</v>
      </c>
      <c r="D81" s="15">
        <f>SUM(C81)/(B81)</f>
        <v>29.5</v>
      </c>
      <c r="E81" s="6">
        <v>36</v>
      </c>
      <c r="F81" s="6">
        <v>0</v>
      </c>
      <c r="G81" s="6"/>
      <c r="H81" s="6"/>
      <c r="I81" s="6"/>
      <c r="J81" s="6"/>
      <c r="K81" s="14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64</v>
      </c>
      <c r="B83" s="6" t="s">
        <v>75</v>
      </c>
      <c r="C83" s="6" t="s">
        <v>40</v>
      </c>
      <c r="D83" s="6" t="s">
        <v>9</v>
      </c>
      <c r="E83" s="6" t="s">
        <v>41</v>
      </c>
      <c r="F83" s="6" t="s">
        <v>42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2:11" ht="12.75">
      <c r="B85" s="8">
        <v>0</v>
      </c>
      <c r="C85" s="8">
        <v>0</v>
      </c>
      <c r="D85" s="9" t="e">
        <f>SUM(C85)/(B85)</f>
        <v>#DIV/0!</v>
      </c>
      <c r="E85" s="1" t="s">
        <v>93</v>
      </c>
      <c r="F85" s="8">
        <v>0</v>
      </c>
      <c r="G85" s="12"/>
      <c r="H85" s="12"/>
      <c r="I85" s="12"/>
      <c r="J85" s="12"/>
      <c r="K85" s="14"/>
    </row>
    <row r="86" spans="2:11" ht="12.75">
      <c r="B86" s="8">
        <v>0</v>
      </c>
      <c r="C86" s="8">
        <v>0</v>
      </c>
      <c r="D86" s="9" t="e">
        <f>SUM(C86)/(B86)</f>
        <v>#DIV/0!</v>
      </c>
      <c r="E86" s="1" t="s">
        <v>93</v>
      </c>
      <c r="F86" s="8">
        <v>0</v>
      </c>
      <c r="G86" s="12"/>
      <c r="H86" s="12"/>
      <c r="I86" s="12"/>
      <c r="J86" s="12"/>
      <c r="K86" s="14"/>
    </row>
    <row r="87" spans="1:11" ht="12.75">
      <c r="A87" s="5" t="s">
        <v>8</v>
      </c>
      <c r="B87" s="6">
        <f>SUM(B84:B86)</f>
        <v>0</v>
      </c>
      <c r="C87" s="6">
        <f>SUM(C84:C86)</f>
        <v>0</v>
      </c>
      <c r="D87" s="15" t="e">
        <f>SUM(C87)/(B87)</f>
        <v>#DIV/0!</v>
      </c>
      <c r="E87" s="6" t="s">
        <v>93</v>
      </c>
      <c r="F87" s="6">
        <f>SUM(F84:F86)</f>
        <v>0</v>
      </c>
      <c r="G87" s="5"/>
      <c r="H87" s="5"/>
      <c r="I87" s="5"/>
      <c r="J87" s="5"/>
      <c r="K87" s="6"/>
    </row>
    <row r="88" spans="1:11" ht="12.75">
      <c r="A88" s="5" t="s">
        <v>100</v>
      </c>
      <c r="B88" s="6">
        <v>1</v>
      </c>
      <c r="C88" s="6">
        <v>19</v>
      </c>
      <c r="D88" s="15">
        <f>SUM(C88)/(B88)</f>
        <v>19</v>
      </c>
      <c r="E88" s="6">
        <v>19</v>
      </c>
      <c r="F88" s="6">
        <v>0</v>
      </c>
      <c r="G88" s="5"/>
      <c r="H88" s="5"/>
      <c r="I88" s="5"/>
      <c r="J88" s="5"/>
      <c r="K88" s="6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4"/>
    </row>
    <row r="90" spans="1:11" ht="12.75">
      <c r="A90" s="5" t="s">
        <v>65</v>
      </c>
      <c r="B90" s="6" t="s">
        <v>76</v>
      </c>
      <c r="C90" s="6" t="s">
        <v>40</v>
      </c>
      <c r="D90" s="6" t="s">
        <v>9</v>
      </c>
      <c r="E90" s="6" t="s">
        <v>41</v>
      </c>
      <c r="F90" s="6" t="s">
        <v>42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2:11" ht="12.75">
      <c r="B92" s="8">
        <v>0</v>
      </c>
      <c r="C92" s="8">
        <v>0</v>
      </c>
      <c r="D92" s="9" t="e">
        <f>SUM(C92)/(B92)</f>
        <v>#DIV/0!</v>
      </c>
      <c r="E92" s="1" t="s">
        <v>93</v>
      </c>
      <c r="F92" s="8">
        <v>0</v>
      </c>
      <c r="G92" s="12"/>
      <c r="H92" s="12"/>
      <c r="I92" s="12"/>
      <c r="J92" s="12"/>
      <c r="K92" s="14"/>
    </row>
    <row r="93" spans="2:11" ht="12.75">
      <c r="B93" s="8">
        <v>0</v>
      </c>
      <c r="C93" s="8">
        <v>0</v>
      </c>
      <c r="D93" s="9" t="e">
        <f>SUM(C93)/(B93)</f>
        <v>#DIV/0!</v>
      </c>
      <c r="E93" s="1" t="s">
        <v>93</v>
      </c>
      <c r="F93" s="8">
        <v>0</v>
      </c>
      <c r="G93" s="12"/>
      <c r="H93" s="12"/>
      <c r="I93" s="12"/>
      <c r="J93" s="12"/>
      <c r="K93" s="14"/>
    </row>
    <row r="94" spans="1:11" ht="12.75">
      <c r="A94" s="5" t="s">
        <v>8</v>
      </c>
      <c r="B94" s="6">
        <f>SUM(B91:B93)</f>
        <v>0</v>
      </c>
      <c r="C94" s="6">
        <f>SUM(C91:C93)</f>
        <v>0</v>
      </c>
      <c r="D94" s="15" t="e">
        <f>SUM(C94)/(B94)</f>
        <v>#DIV/0!</v>
      </c>
      <c r="E94" s="6" t="s">
        <v>93</v>
      </c>
      <c r="F94" s="6">
        <f>SUM(F91:F93)</f>
        <v>0</v>
      </c>
      <c r="G94" s="12"/>
      <c r="H94" s="12"/>
      <c r="I94" s="12"/>
      <c r="J94" s="12"/>
      <c r="K94" s="14"/>
    </row>
    <row r="95" spans="1:11" ht="12.75">
      <c r="A95" s="5" t="s">
        <v>100</v>
      </c>
      <c r="B95" s="6">
        <v>1</v>
      </c>
      <c r="C95" s="6">
        <v>12</v>
      </c>
      <c r="D95" s="15">
        <f>SUM(C95)/(B95)</f>
        <v>12</v>
      </c>
      <c r="E95" s="6">
        <v>12</v>
      </c>
      <c r="F95" s="6">
        <v>0</v>
      </c>
      <c r="G95" s="7"/>
      <c r="H95" s="7"/>
      <c r="I95" s="7"/>
      <c r="J95" s="7"/>
      <c r="K95" s="8"/>
    </row>
    <row r="96" spans="1:1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4"/>
    </row>
    <row r="97" spans="1:11" ht="12.75">
      <c r="A97" s="5" t="s">
        <v>66</v>
      </c>
      <c r="B97" s="6" t="s">
        <v>77</v>
      </c>
      <c r="C97" s="6" t="s">
        <v>40</v>
      </c>
      <c r="D97" s="6" t="s">
        <v>9</v>
      </c>
      <c r="E97" s="6" t="s">
        <v>41</v>
      </c>
      <c r="F97" s="6"/>
      <c r="G97" s="12"/>
      <c r="H97" s="12"/>
      <c r="I97" s="12"/>
      <c r="J97" s="12"/>
      <c r="K97" s="14"/>
    </row>
    <row r="98" spans="1:11" ht="12.75">
      <c r="A98" s="5" t="s">
        <v>120</v>
      </c>
      <c r="B98" s="8">
        <v>3</v>
      </c>
      <c r="C98" s="8">
        <v>108</v>
      </c>
      <c r="D98" s="9">
        <f>SUM(C98)/(B98)</f>
        <v>36</v>
      </c>
      <c r="E98" s="1">
        <v>44</v>
      </c>
      <c r="F98" s="8"/>
      <c r="G98" s="7"/>
      <c r="H98" s="7"/>
      <c r="I98" s="7"/>
      <c r="J98" s="7"/>
      <c r="K98" s="8"/>
    </row>
    <row r="99" spans="2:11" ht="12.75">
      <c r="B99" s="8">
        <v>0</v>
      </c>
      <c r="C99" s="8">
        <v>0</v>
      </c>
      <c r="D99" s="9" t="e">
        <f>SUM(C99)/(B99)</f>
        <v>#DIV/0!</v>
      </c>
      <c r="E99" s="1" t="s">
        <v>93</v>
      </c>
      <c r="F99" s="8"/>
      <c r="G99" s="7"/>
      <c r="H99" s="7"/>
      <c r="I99" s="7"/>
      <c r="J99" s="7"/>
      <c r="K99" s="8"/>
    </row>
    <row r="100" spans="1:11" ht="12.75">
      <c r="A100" s="5" t="s">
        <v>175</v>
      </c>
      <c r="B100" s="8">
        <v>1</v>
      </c>
      <c r="C100" s="8">
        <v>0</v>
      </c>
      <c r="D100" s="9">
        <f>SUM(C100)/(B100)</f>
        <v>0</v>
      </c>
      <c r="E100" s="1" t="s">
        <v>93</v>
      </c>
      <c r="F100" s="8"/>
      <c r="G100" s="7"/>
      <c r="H100" s="7"/>
      <c r="I100" s="7"/>
      <c r="J100" s="7"/>
      <c r="K100" s="8"/>
    </row>
    <row r="101" spans="1:11" ht="12.75">
      <c r="A101" s="5" t="s">
        <v>8</v>
      </c>
      <c r="B101" s="6">
        <f>SUM(B98:B100)</f>
        <v>4</v>
      </c>
      <c r="C101" s="6">
        <f>SUM(C98:C100)</f>
        <v>108</v>
      </c>
      <c r="D101" s="15">
        <f>SUM(C101)/(B101)</f>
        <v>27</v>
      </c>
      <c r="E101" s="6">
        <v>44</v>
      </c>
      <c r="F101" s="6"/>
      <c r="G101" s="5"/>
      <c r="H101" s="5"/>
      <c r="I101" s="5"/>
      <c r="J101" s="5"/>
      <c r="K101" s="6"/>
    </row>
    <row r="102" spans="1:11" ht="12.75">
      <c r="A102" s="5" t="s">
        <v>100</v>
      </c>
      <c r="B102" s="6">
        <f>C26</f>
        <v>2</v>
      </c>
      <c r="C102" s="6">
        <f>C27</f>
        <v>70</v>
      </c>
      <c r="D102" s="15">
        <f>SUM(C102)/(B102)</f>
        <v>35</v>
      </c>
      <c r="E102" s="6">
        <v>36</v>
      </c>
      <c r="F102" s="6"/>
      <c r="G102" s="5"/>
      <c r="H102" s="5"/>
      <c r="I102" s="5"/>
      <c r="J102" s="5"/>
      <c r="K102" s="6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6"/>
    </row>
    <row r="104" spans="1:11" ht="12.75">
      <c r="A104" s="5" t="s">
        <v>80</v>
      </c>
      <c r="B104" s="5"/>
      <c r="C104" s="5"/>
      <c r="D104" s="5"/>
      <c r="E104" s="5"/>
      <c r="F104" s="5"/>
      <c r="G104" s="5"/>
      <c r="H104" s="5"/>
      <c r="I104" s="5"/>
      <c r="J104" s="5"/>
      <c r="K104" s="6"/>
    </row>
    <row r="105" spans="1:11" ht="12.75">
      <c r="A105" s="12" t="s">
        <v>180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12" t="s">
        <v>181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12" t="s">
        <v>182</v>
      </c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12" t="s">
        <v>183</v>
      </c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12" t="s">
        <v>184</v>
      </c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12" t="s">
        <v>185</v>
      </c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12" t="s">
        <v>186</v>
      </c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12" t="s">
        <v>187</v>
      </c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8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8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8"/>
    </row>
    <row r="116" spans="1:11" ht="12.75">
      <c r="A116" s="28" t="s">
        <v>67</v>
      </c>
      <c r="B116" s="29" t="s">
        <v>128</v>
      </c>
      <c r="C116" s="29" t="s">
        <v>89</v>
      </c>
      <c r="D116" s="29" t="s">
        <v>69</v>
      </c>
      <c r="E116" s="29" t="s">
        <v>68</v>
      </c>
      <c r="F116" s="29" t="s">
        <v>126</v>
      </c>
      <c r="G116" s="29" t="s">
        <v>70</v>
      </c>
      <c r="H116" s="29" t="s">
        <v>71</v>
      </c>
      <c r="I116" s="29" t="s">
        <v>127</v>
      </c>
      <c r="J116" s="29" t="s">
        <v>81</v>
      </c>
      <c r="K116" s="59" t="s">
        <v>167</v>
      </c>
    </row>
    <row r="117" spans="1:11" ht="12.75">
      <c r="A117" s="53" t="s">
        <v>120</v>
      </c>
      <c r="B117" s="54">
        <v>3</v>
      </c>
      <c r="C117" s="54">
        <v>4</v>
      </c>
      <c r="D117" s="54">
        <v>0</v>
      </c>
      <c r="E117" s="54">
        <v>0</v>
      </c>
      <c r="F117" s="54">
        <f>SUM(B117:E117)</f>
        <v>7</v>
      </c>
      <c r="G117" s="54">
        <v>0</v>
      </c>
      <c r="H117" s="54">
        <v>0</v>
      </c>
      <c r="I117" s="54">
        <v>0</v>
      </c>
      <c r="J117" s="54">
        <v>0</v>
      </c>
      <c r="K117" s="8">
        <v>0</v>
      </c>
    </row>
    <row r="118" spans="1:11" ht="12.75">
      <c r="A118" s="53" t="s">
        <v>133</v>
      </c>
      <c r="B118" s="54">
        <v>3</v>
      </c>
      <c r="C118" s="54">
        <v>3</v>
      </c>
      <c r="D118" s="54">
        <v>0</v>
      </c>
      <c r="E118" s="54">
        <v>0</v>
      </c>
      <c r="F118" s="54">
        <f aca="true" t="shared" si="4" ref="F118:F131">SUM(B118:E118)</f>
        <v>6</v>
      </c>
      <c r="G118" s="54">
        <v>0</v>
      </c>
      <c r="H118" s="54">
        <v>0</v>
      </c>
      <c r="I118" s="54">
        <v>0</v>
      </c>
      <c r="J118" s="54">
        <v>0</v>
      </c>
      <c r="K118" s="8">
        <v>0</v>
      </c>
    </row>
    <row r="119" spans="1:11" ht="12.75">
      <c r="A119" s="53" t="s">
        <v>122</v>
      </c>
      <c r="B119" s="54">
        <v>3</v>
      </c>
      <c r="C119" s="54">
        <v>2</v>
      </c>
      <c r="D119" s="54">
        <v>0</v>
      </c>
      <c r="E119" s="54">
        <v>0</v>
      </c>
      <c r="F119" s="54">
        <f t="shared" si="4"/>
        <v>5</v>
      </c>
      <c r="G119" s="54">
        <v>1</v>
      </c>
      <c r="H119" s="54">
        <v>0</v>
      </c>
      <c r="I119" s="54">
        <v>0</v>
      </c>
      <c r="J119" s="54">
        <v>0</v>
      </c>
      <c r="K119" s="8">
        <v>0</v>
      </c>
    </row>
    <row r="120" spans="1:11" ht="12.75">
      <c r="A120" s="53" t="s">
        <v>171</v>
      </c>
      <c r="B120" s="54">
        <v>2</v>
      </c>
      <c r="C120" s="54">
        <v>3</v>
      </c>
      <c r="D120" s="54">
        <v>0</v>
      </c>
      <c r="E120" s="54">
        <v>0</v>
      </c>
      <c r="F120" s="54">
        <f t="shared" si="4"/>
        <v>5</v>
      </c>
      <c r="G120" s="54">
        <v>0</v>
      </c>
      <c r="H120" s="54">
        <v>1</v>
      </c>
      <c r="I120" s="54">
        <v>0</v>
      </c>
      <c r="J120" s="54">
        <v>0</v>
      </c>
      <c r="K120" s="8">
        <v>0</v>
      </c>
    </row>
    <row r="121" spans="1:11" ht="12.75">
      <c r="A121" s="53" t="s">
        <v>157</v>
      </c>
      <c r="B121" s="54">
        <v>2</v>
      </c>
      <c r="C121" s="54">
        <v>2</v>
      </c>
      <c r="D121" s="54">
        <v>0</v>
      </c>
      <c r="E121" s="54">
        <v>0</v>
      </c>
      <c r="F121" s="54">
        <f t="shared" si="4"/>
        <v>4</v>
      </c>
      <c r="G121" s="54">
        <v>0</v>
      </c>
      <c r="H121" s="54">
        <v>0</v>
      </c>
      <c r="I121" s="54">
        <v>0</v>
      </c>
      <c r="J121" s="54">
        <v>0</v>
      </c>
      <c r="K121" s="8">
        <v>0</v>
      </c>
    </row>
    <row r="122" spans="1:11" ht="12.75">
      <c r="A122" s="53" t="s">
        <v>124</v>
      </c>
      <c r="B122" s="54">
        <v>1</v>
      </c>
      <c r="C122" s="54">
        <v>1</v>
      </c>
      <c r="D122" s="54">
        <v>2</v>
      </c>
      <c r="E122" s="54">
        <v>0</v>
      </c>
      <c r="F122" s="54">
        <f t="shared" si="4"/>
        <v>4</v>
      </c>
      <c r="G122" s="54">
        <v>0</v>
      </c>
      <c r="H122" s="54">
        <v>0</v>
      </c>
      <c r="I122" s="54">
        <v>0</v>
      </c>
      <c r="J122" s="54">
        <v>0</v>
      </c>
      <c r="K122" s="8">
        <v>0</v>
      </c>
    </row>
    <row r="123" spans="1:11" ht="12.75">
      <c r="A123" s="53" t="s">
        <v>160</v>
      </c>
      <c r="B123" s="54">
        <v>1</v>
      </c>
      <c r="C123" s="54">
        <v>3</v>
      </c>
      <c r="D123" s="54">
        <v>0</v>
      </c>
      <c r="E123" s="54">
        <v>0</v>
      </c>
      <c r="F123" s="54">
        <f t="shared" si="4"/>
        <v>4</v>
      </c>
      <c r="G123" s="54">
        <v>0</v>
      </c>
      <c r="H123" s="54">
        <v>0</v>
      </c>
      <c r="I123" s="54">
        <v>0</v>
      </c>
      <c r="J123" s="54">
        <v>0</v>
      </c>
      <c r="K123" s="8">
        <v>0</v>
      </c>
    </row>
    <row r="124" spans="1:11" ht="12.75">
      <c r="A124" s="53" t="s">
        <v>123</v>
      </c>
      <c r="B124" s="54">
        <v>3</v>
      </c>
      <c r="C124" s="54">
        <v>0</v>
      </c>
      <c r="D124" s="54">
        <v>0</v>
      </c>
      <c r="E124" s="54">
        <v>0</v>
      </c>
      <c r="F124" s="54">
        <f t="shared" si="4"/>
        <v>3</v>
      </c>
      <c r="G124" s="54">
        <v>0</v>
      </c>
      <c r="H124" s="54">
        <v>0</v>
      </c>
      <c r="I124" s="54">
        <v>1</v>
      </c>
      <c r="J124" s="54">
        <v>0</v>
      </c>
      <c r="K124" s="8">
        <v>0</v>
      </c>
    </row>
    <row r="125" spans="1:11" ht="12.75">
      <c r="A125" s="53" t="s">
        <v>173</v>
      </c>
      <c r="B125" s="54">
        <v>2</v>
      </c>
      <c r="C125" s="54">
        <v>1</v>
      </c>
      <c r="D125" s="54">
        <v>0</v>
      </c>
      <c r="E125" s="54">
        <v>0</v>
      </c>
      <c r="F125" s="54">
        <f t="shared" si="4"/>
        <v>3</v>
      </c>
      <c r="G125" s="54">
        <v>0</v>
      </c>
      <c r="H125" s="54">
        <v>0</v>
      </c>
      <c r="I125" s="54">
        <v>0</v>
      </c>
      <c r="J125" s="54">
        <v>0</v>
      </c>
      <c r="K125" s="8">
        <v>0</v>
      </c>
    </row>
    <row r="126" spans="1:11" ht="12.75">
      <c r="A126" s="53" t="s">
        <v>172</v>
      </c>
      <c r="B126" s="54">
        <v>0</v>
      </c>
      <c r="C126" s="54">
        <v>3</v>
      </c>
      <c r="D126" s="54">
        <v>0</v>
      </c>
      <c r="E126" s="54">
        <v>0</v>
      </c>
      <c r="F126" s="54">
        <f t="shared" si="4"/>
        <v>3</v>
      </c>
      <c r="G126" s="54">
        <v>0</v>
      </c>
      <c r="H126" s="54">
        <v>0</v>
      </c>
      <c r="I126" s="54">
        <v>0</v>
      </c>
      <c r="J126" s="54">
        <v>0</v>
      </c>
      <c r="K126" s="8">
        <v>0</v>
      </c>
    </row>
    <row r="127" spans="1:11" ht="12.75">
      <c r="A127" s="53" t="s">
        <v>169</v>
      </c>
      <c r="B127" s="54">
        <v>1</v>
      </c>
      <c r="C127" s="54">
        <v>1</v>
      </c>
      <c r="D127" s="54">
        <v>0</v>
      </c>
      <c r="E127" s="54">
        <v>0</v>
      </c>
      <c r="F127" s="54">
        <f t="shared" si="4"/>
        <v>2</v>
      </c>
      <c r="G127" s="54">
        <v>0</v>
      </c>
      <c r="H127" s="54">
        <v>1</v>
      </c>
      <c r="I127" s="54">
        <v>0</v>
      </c>
      <c r="J127" s="54">
        <v>0</v>
      </c>
      <c r="K127" s="8">
        <v>0</v>
      </c>
    </row>
    <row r="128" spans="1:11" ht="12.75">
      <c r="A128" s="53" t="s">
        <v>136</v>
      </c>
      <c r="B128" s="54">
        <v>2</v>
      </c>
      <c r="C128" s="54">
        <v>0</v>
      </c>
      <c r="D128" s="54">
        <v>0</v>
      </c>
      <c r="E128" s="54">
        <v>0</v>
      </c>
      <c r="F128" s="54">
        <f t="shared" si="4"/>
        <v>2</v>
      </c>
      <c r="G128" s="54">
        <v>0</v>
      </c>
      <c r="H128" s="54">
        <v>0</v>
      </c>
      <c r="I128" s="54">
        <v>0</v>
      </c>
      <c r="J128" s="54">
        <v>0</v>
      </c>
      <c r="K128" s="8">
        <v>0</v>
      </c>
    </row>
    <row r="129" spans="1:11" ht="12.75">
      <c r="A129" s="53" t="s">
        <v>188</v>
      </c>
      <c r="B129" s="54">
        <v>1</v>
      </c>
      <c r="C129" s="54">
        <v>0</v>
      </c>
      <c r="D129" s="54">
        <v>0</v>
      </c>
      <c r="E129" s="54">
        <v>0</v>
      </c>
      <c r="F129" s="54">
        <f t="shared" si="4"/>
        <v>1</v>
      </c>
      <c r="G129" s="54">
        <v>0</v>
      </c>
      <c r="H129" s="54">
        <v>0</v>
      </c>
      <c r="I129" s="54">
        <v>0</v>
      </c>
      <c r="J129" s="54">
        <v>0</v>
      </c>
      <c r="K129" s="8">
        <v>0</v>
      </c>
    </row>
    <row r="130" spans="1:11" ht="12.75">
      <c r="A130" s="53" t="s">
        <v>189</v>
      </c>
      <c r="B130" s="54">
        <v>0</v>
      </c>
      <c r="C130" s="54">
        <v>1</v>
      </c>
      <c r="D130" s="54">
        <v>0</v>
      </c>
      <c r="E130" s="54">
        <v>0</v>
      </c>
      <c r="F130" s="54">
        <f t="shared" si="4"/>
        <v>1</v>
      </c>
      <c r="G130" s="54">
        <v>0</v>
      </c>
      <c r="H130" s="54">
        <v>0</v>
      </c>
      <c r="I130" s="54">
        <v>0</v>
      </c>
      <c r="J130" s="54">
        <v>0</v>
      </c>
      <c r="K130" s="8">
        <v>0</v>
      </c>
    </row>
    <row r="131" spans="1:11" ht="12.75">
      <c r="A131" s="53" t="s">
        <v>190</v>
      </c>
      <c r="B131" s="54">
        <v>1</v>
      </c>
      <c r="C131" s="54">
        <v>0</v>
      </c>
      <c r="D131" s="54">
        <v>0</v>
      </c>
      <c r="E131" s="54">
        <v>0</v>
      </c>
      <c r="F131" s="54">
        <f t="shared" si="4"/>
        <v>1</v>
      </c>
      <c r="G131" s="54">
        <v>0</v>
      </c>
      <c r="H131" s="54">
        <v>0</v>
      </c>
      <c r="I131" s="54">
        <v>0</v>
      </c>
      <c r="J131" s="54">
        <v>0</v>
      </c>
      <c r="K131" s="8">
        <v>0</v>
      </c>
    </row>
    <row r="132" spans="1:11" ht="12.75">
      <c r="A132" s="28" t="s">
        <v>8</v>
      </c>
      <c r="B132" s="29">
        <f aca="true" t="shared" si="5" ref="B132:K132">SUM(B117:B131)</f>
        <v>25</v>
      </c>
      <c r="C132" s="29">
        <f t="shared" si="5"/>
        <v>24</v>
      </c>
      <c r="D132" s="29">
        <f t="shared" si="5"/>
        <v>2</v>
      </c>
      <c r="E132" s="29">
        <f t="shared" si="5"/>
        <v>0</v>
      </c>
      <c r="F132" s="29">
        <f t="shared" si="5"/>
        <v>51</v>
      </c>
      <c r="G132" s="29">
        <f t="shared" si="5"/>
        <v>1</v>
      </c>
      <c r="H132" s="29">
        <f t="shared" si="5"/>
        <v>2</v>
      </c>
      <c r="I132" s="29">
        <f t="shared" si="5"/>
        <v>1</v>
      </c>
      <c r="J132" s="29">
        <f t="shared" si="5"/>
        <v>0</v>
      </c>
      <c r="K132" s="60">
        <f t="shared" si="5"/>
        <v>0</v>
      </c>
    </row>
    <row r="133" spans="1:11" ht="12.75">
      <c r="A133" s="50"/>
      <c r="B133" s="8"/>
      <c r="C133" s="8"/>
      <c r="D133" s="8"/>
      <c r="E133" s="8"/>
      <c r="F133" s="8"/>
      <c r="G133" s="8"/>
      <c r="H133" s="8"/>
      <c r="I133" s="8"/>
      <c r="J133" s="8"/>
      <c r="K133" s="1"/>
    </row>
    <row r="134" spans="1:11" ht="12.75">
      <c r="A134" s="50"/>
      <c r="B134" s="8"/>
      <c r="C134" s="8"/>
      <c r="D134" s="8"/>
      <c r="E134" s="8"/>
      <c r="F134" s="8"/>
      <c r="G134" s="8"/>
      <c r="H134" s="8"/>
      <c r="I134" s="8"/>
      <c r="J134" s="8"/>
      <c r="K134" s="1"/>
    </row>
    <row r="135" spans="1:11" ht="12.75">
      <c r="A135" s="50"/>
      <c r="B135" s="8"/>
      <c r="C135" s="8"/>
      <c r="D135" s="8"/>
      <c r="E135" s="8"/>
      <c r="F135" s="8"/>
      <c r="G135" s="8"/>
      <c r="H135" s="8"/>
      <c r="I135" s="8"/>
      <c r="J135" s="8"/>
      <c r="K135" s="1"/>
    </row>
    <row r="136" spans="1:11" ht="12.75">
      <c r="A136" s="50"/>
      <c r="B136" s="8"/>
      <c r="C136" s="8"/>
      <c r="D136" s="8"/>
      <c r="E136" s="8"/>
      <c r="F136" s="8"/>
      <c r="G136" s="8"/>
      <c r="H136" s="8"/>
      <c r="I136" s="8"/>
      <c r="J136" s="8"/>
      <c r="K136" s="1"/>
    </row>
    <row r="137" spans="1:11" ht="12.75">
      <c r="A137" s="50"/>
      <c r="B137" s="8"/>
      <c r="C137" s="8"/>
      <c r="D137" s="8"/>
      <c r="E137" s="8"/>
      <c r="F137" s="8"/>
      <c r="G137" s="8"/>
      <c r="H137" s="8"/>
      <c r="I137" s="8"/>
      <c r="J137" s="8"/>
      <c r="K137" s="1"/>
    </row>
    <row r="138" spans="1:11" ht="12.75">
      <c r="A138" s="50"/>
      <c r="B138" s="8"/>
      <c r="C138" s="8"/>
      <c r="D138" s="8"/>
      <c r="E138" s="8"/>
      <c r="F138" s="8"/>
      <c r="G138" s="8"/>
      <c r="H138" s="8"/>
      <c r="I138" s="8"/>
      <c r="J138" s="8"/>
      <c r="K138" s="1"/>
    </row>
    <row r="139" spans="1:11" ht="12.75">
      <c r="A139" s="50"/>
      <c r="B139" s="8"/>
      <c r="C139" s="8"/>
      <c r="D139" s="8"/>
      <c r="E139" s="8"/>
      <c r="F139" s="8"/>
      <c r="G139" s="8"/>
      <c r="H139" s="8"/>
      <c r="I139" s="8"/>
      <c r="J139" s="8"/>
      <c r="K139" s="1"/>
    </row>
    <row r="140" spans="1:11" ht="12.75">
      <c r="A140" s="50"/>
      <c r="B140" s="8"/>
      <c r="C140" s="8"/>
      <c r="D140" s="8"/>
      <c r="E140" s="8"/>
      <c r="F140" s="8"/>
      <c r="G140" s="8"/>
      <c r="H140" s="8"/>
      <c r="I140" s="8"/>
      <c r="J140" s="8"/>
      <c r="K140" s="1"/>
    </row>
    <row r="141" spans="1:11" ht="12.75">
      <c r="A141" s="50"/>
      <c r="B141" s="8"/>
      <c r="C141" s="8"/>
      <c r="D141" s="8"/>
      <c r="E141" s="8"/>
      <c r="F141" s="8"/>
      <c r="G141" s="8"/>
      <c r="H141" s="8"/>
      <c r="I141" s="8"/>
      <c r="J141" s="8"/>
      <c r="K141" s="1"/>
    </row>
    <row r="142" spans="1:11" ht="12.75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0"/>
  <sheetViews>
    <sheetView zoomScale="175" zoomScaleNormal="175" zoomScalePageLayoutView="0" workbookViewId="0" topLeftCell="A1">
      <selection activeCell="F44" sqref="F44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5.00390625" style="0" customWidth="1"/>
  </cols>
  <sheetData>
    <row r="1" spans="1:10" ht="17.25">
      <c r="A1" s="2" t="s">
        <v>148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112</v>
      </c>
      <c r="B4" s="1">
        <v>7</v>
      </c>
      <c r="C4" s="1">
        <v>0</v>
      </c>
      <c r="D4" s="1">
        <v>0</v>
      </c>
      <c r="E4" s="1">
        <v>7</v>
      </c>
      <c r="F4" s="1"/>
      <c r="G4" s="1"/>
      <c r="H4" s="1">
        <f>SUM(B4:G4)</f>
        <v>14</v>
      </c>
      <c r="I4" s="24"/>
      <c r="J4" s="1"/>
    </row>
    <row r="5" spans="1:10" ht="12.75">
      <c r="A5" t="s">
        <v>10</v>
      </c>
      <c r="B5" s="1">
        <v>7</v>
      </c>
      <c r="C5" s="1">
        <v>7</v>
      </c>
      <c r="D5" s="1">
        <v>0</v>
      </c>
      <c r="E5" s="1">
        <v>6</v>
      </c>
      <c r="F5" s="1"/>
      <c r="G5" s="1"/>
      <c r="H5" s="1">
        <f>SUM(B5:G5)</f>
        <v>20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118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6</v>
      </c>
      <c r="C8" s="8">
        <f>SUM(C9:C11)</f>
        <v>17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3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9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7</v>
      </c>
      <c r="C12" s="8">
        <v>12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0.2857142857142857</v>
      </c>
      <c r="C14" s="10">
        <f>SUM(C13/C12)</f>
        <v>0.3333333333333333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5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0.2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v>35</v>
      </c>
      <c r="C18" s="8">
        <v>66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27</v>
      </c>
      <c r="C19" s="8">
        <v>40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149</v>
      </c>
      <c r="C20" s="8">
        <v>126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61</v>
      </c>
      <c r="C21" s="8">
        <v>219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210</v>
      </c>
      <c r="C22" s="8">
        <f>SUM(C20)+(C21)</f>
        <v>345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8</v>
      </c>
      <c r="C24" s="8">
        <v>26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95</v>
      </c>
      <c r="C27" s="8">
        <v>71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31.666666666666668</v>
      </c>
      <c r="C28" s="9">
        <f>SUM(C27/C26)</f>
        <v>35.5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6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3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4</v>
      </c>
      <c r="C31" s="8">
        <v>2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16</v>
      </c>
      <c r="C32" s="8">
        <v>25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198</v>
      </c>
      <c r="C33" s="48" t="s">
        <v>197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 t="s">
        <v>122</v>
      </c>
      <c r="B36" s="8">
        <v>10</v>
      </c>
      <c r="C36" s="8">
        <v>125</v>
      </c>
      <c r="D36" s="9">
        <f aca="true" t="shared" si="0" ref="D36:D43">SUM(C36)/(B36)</f>
        <v>12.5</v>
      </c>
      <c r="E36" s="1">
        <v>65</v>
      </c>
      <c r="F36" s="8">
        <v>0</v>
      </c>
      <c r="G36" s="8">
        <v>2</v>
      </c>
      <c r="H36" s="8"/>
      <c r="I36" s="8"/>
      <c r="J36" s="8"/>
      <c r="K36" s="8"/>
    </row>
    <row r="37" spans="1:11" ht="12.75">
      <c r="A37" s="7" t="s">
        <v>120</v>
      </c>
      <c r="B37" s="8">
        <v>6</v>
      </c>
      <c r="C37" s="8">
        <v>16</v>
      </c>
      <c r="D37" s="9">
        <f t="shared" si="0"/>
        <v>2.6666666666666665</v>
      </c>
      <c r="E37" s="1">
        <v>6</v>
      </c>
      <c r="F37" s="8">
        <v>1</v>
      </c>
      <c r="G37" s="8">
        <v>0</v>
      </c>
      <c r="H37" s="8"/>
      <c r="I37" s="8"/>
      <c r="J37" s="8"/>
      <c r="K37" s="8"/>
    </row>
    <row r="38" spans="1:11" ht="12.75">
      <c r="A38" s="7" t="s">
        <v>124</v>
      </c>
      <c r="B38" s="8">
        <v>6</v>
      </c>
      <c r="C38" s="8">
        <v>8</v>
      </c>
      <c r="D38" s="9">
        <f t="shared" si="0"/>
        <v>1.3333333333333333</v>
      </c>
      <c r="E38" s="1">
        <v>4</v>
      </c>
      <c r="F38" s="8">
        <v>1</v>
      </c>
      <c r="G38" s="8">
        <v>0</v>
      </c>
      <c r="H38" s="8"/>
      <c r="I38" s="8"/>
      <c r="J38" s="8"/>
      <c r="K38" s="8"/>
    </row>
    <row r="39" spans="1:11" ht="12.75">
      <c r="A39" s="7" t="s">
        <v>157</v>
      </c>
      <c r="B39" s="8">
        <v>2</v>
      </c>
      <c r="C39" s="8">
        <v>6</v>
      </c>
      <c r="D39" s="9">
        <f t="shared" si="0"/>
        <v>3</v>
      </c>
      <c r="E39" s="1">
        <v>6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133</v>
      </c>
      <c r="B40" s="8">
        <v>3</v>
      </c>
      <c r="C40" s="8">
        <v>-6</v>
      </c>
      <c r="D40" s="9">
        <f t="shared" si="0"/>
        <v>-2</v>
      </c>
      <c r="E40" s="1">
        <v>-1</v>
      </c>
      <c r="F40" s="8">
        <v>0</v>
      </c>
      <c r="G40" s="8">
        <v>0</v>
      </c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93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27</v>
      </c>
      <c r="C42" s="6">
        <f>SUM(C36:C41)</f>
        <v>149</v>
      </c>
      <c r="D42" s="15">
        <f t="shared" si="0"/>
        <v>5.518518518518518</v>
      </c>
      <c r="E42" s="6">
        <v>65</v>
      </c>
      <c r="F42" s="6">
        <f>SUM(F36:F41)</f>
        <v>2</v>
      </c>
      <c r="G42" s="6">
        <f>SUM(G36:G41)</f>
        <v>2</v>
      </c>
      <c r="H42" s="6"/>
      <c r="I42" s="6"/>
      <c r="J42" s="6"/>
      <c r="K42" s="6"/>
    </row>
    <row r="43" spans="1:11" ht="12.75">
      <c r="A43" s="5" t="s">
        <v>112</v>
      </c>
      <c r="B43" s="6">
        <f>C19</f>
        <v>40</v>
      </c>
      <c r="C43" s="6">
        <f>C20</f>
        <v>126</v>
      </c>
      <c r="D43" s="15">
        <f t="shared" si="0"/>
        <v>3.15</v>
      </c>
      <c r="E43" s="6">
        <v>11</v>
      </c>
      <c r="F43" s="6">
        <v>1</v>
      </c>
      <c r="G43" s="6">
        <v>0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125</v>
      </c>
      <c r="K45" s="6"/>
    </row>
    <row r="46" spans="1:11" ht="12.75">
      <c r="A46" s="12" t="s">
        <v>156</v>
      </c>
      <c r="B46" s="8">
        <v>3</v>
      </c>
      <c r="C46" s="8">
        <v>6</v>
      </c>
      <c r="D46" s="8">
        <v>0</v>
      </c>
      <c r="E46" s="10">
        <f>SUM(B46)/(C46)</f>
        <v>0.5</v>
      </c>
      <c r="F46" s="8">
        <v>36</v>
      </c>
      <c r="G46" s="16">
        <f>SUM(F46)/(C46)</f>
        <v>6</v>
      </c>
      <c r="H46" s="8">
        <v>0</v>
      </c>
      <c r="I46" s="1">
        <v>14</v>
      </c>
      <c r="J46" s="8">
        <v>0</v>
      </c>
      <c r="K46" s="8"/>
    </row>
    <row r="47" spans="1:11" ht="12.75">
      <c r="A47" s="12" t="s">
        <v>124</v>
      </c>
      <c r="B47" s="8">
        <v>1</v>
      </c>
      <c r="C47" s="8">
        <v>1</v>
      </c>
      <c r="D47" s="8">
        <v>0</v>
      </c>
      <c r="E47" s="10">
        <f>SUM(B47)/(C47)</f>
        <v>1</v>
      </c>
      <c r="F47" s="8">
        <v>25</v>
      </c>
      <c r="G47" s="16">
        <f>SUM(F47)/(C47)</f>
        <v>25</v>
      </c>
      <c r="H47" s="8">
        <v>0</v>
      </c>
      <c r="I47" s="1">
        <v>25</v>
      </c>
      <c r="J47" s="8">
        <v>1</v>
      </c>
      <c r="K47" s="8"/>
    </row>
    <row r="48" spans="1:11" ht="12.75">
      <c r="A48" s="12" t="s">
        <v>120</v>
      </c>
      <c r="B48" s="8">
        <v>0</v>
      </c>
      <c r="C48" s="8">
        <v>1</v>
      </c>
      <c r="D48" s="8">
        <v>0</v>
      </c>
      <c r="E48" s="10">
        <f>SUM(B48)/(C48)</f>
        <v>0</v>
      </c>
      <c r="F48" s="8">
        <v>0</v>
      </c>
      <c r="G48" s="16">
        <f>SUM(F48)/(C48)</f>
        <v>0</v>
      </c>
      <c r="H48" s="8">
        <v>0</v>
      </c>
      <c r="I48" s="1" t="s">
        <v>93</v>
      </c>
      <c r="J48" s="8" t="s">
        <v>93</v>
      </c>
      <c r="K48" s="8"/>
    </row>
    <row r="49" spans="1:11" ht="12.75">
      <c r="A49" s="5" t="s">
        <v>8</v>
      </c>
      <c r="B49" s="6">
        <f>SUM(B46:B48)</f>
        <v>4</v>
      </c>
      <c r="C49" s="6">
        <f>SUM(C46:C48)</f>
        <v>8</v>
      </c>
      <c r="D49" s="6">
        <f>SUM(D46:D48)</f>
        <v>0</v>
      </c>
      <c r="E49" s="17">
        <f>SUM(B49)/(C49)</f>
        <v>0.5</v>
      </c>
      <c r="F49" s="6">
        <f>SUM(F46:F48)</f>
        <v>61</v>
      </c>
      <c r="G49" s="18">
        <f>SUM(F49)/(C49)</f>
        <v>7.625</v>
      </c>
      <c r="H49" s="6">
        <f>SUM(H46:H48)</f>
        <v>0</v>
      </c>
      <c r="I49" s="6">
        <v>25</v>
      </c>
      <c r="J49" s="6">
        <f>SUM(J46:J48)</f>
        <v>1</v>
      </c>
      <c r="K49" s="6"/>
    </row>
    <row r="50" spans="1:11" ht="12.75">
      <c r="A50" s="5" t="s">
        <v>112</v>
      </c>
      <c r="B50" s="6">
        <f>C23</f>
        <v>17</v>
      </c>
      <c r="C50" s="6">
        <f>C24</f>
        <v>26</v>
      </c>
      <c r="D50" s="6">
        <f>C25</f>
        <v>1</v>
      </c>
      <c r="E50" s="17">
        <f>SUM(B50)/(C50)</f>
        <v>0.6538461538461539</v>
      </c>
      <c r="F50" s="6">
        <f>C21</f>
        <v>219</v>
      </c>
      <c r="G50" s="18">
        <f>SUM(F50)/(C50)</f>
        <v>8.423076923076923</v>
      </c>
      <c r="H50" s="6">
        <v>0</v>
      </c>
      <c r="I50" s="6" t="s">
        <v>93</v>
      </c>
      <c r="J50" s="6">
        <v>5</v>
      </c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48</v>
      </c>
      <c r="B52" s="6" t="s">
        <v>49</v>
      </c>
      <c r="C52" s="6" t="s">
        <v>40</v>
      </c>
      <c r="D52" s="6" t="s">
        <v>9</v>
      </c>
      <c r="E52" s="6" t="s">
        <v>41</v>
      </c>
      <c r="F52" s="6" t="s">
        <v>42</v>
      </c>
      <c r="G52" s="6" t="s">
        <v>125</v>
      </c>
      <c r="H52" s="6"/>
      <c r="I52" s="6"/>
      <c r="J52" s="6"/>
      <c r="K52" s="6"/>
    </row>
    <row r="53" spans="1:11" ht="12.75">
      <c r="A53" s="12" t="s">
        <v>122</v>
      </c>
      <c r="B53" s="8">
        <v>3</v>
      </c>
      <c r="C53" s="8">
        <v>36</v>
      </c>
      <c r="D53" s="9">
        <f aca="true" t="shared" si="1" ref="D53:D59">SUM(C53)/(B53)</f>
        <v>12</v>
      </c>
      <c r="E53" s="1">
        <v>14</v>
      </c>
      <c r="F53" s="8">
        <v>0</v>
      </c>
      <c r="G53" s="8">
        <f>SUM(F53)</f>
        <v>0</v>
      </c>
      <c r="H53" s="8"/>
      <c r="I53" s="8"/>
      <c r="J53" s="8"/>
      <c r="K53" s="8"/>
    </row>
    <row r="54" spans="1:11" ht="12.75">
      <c r="A54" s="12" t="s">
        <v>158</v>
      </c>
      <c r="B54" s="8">
        <v>1</v>
      </c>
      <c r="C54" s="8">
        <v>25</v>
      </c>
      <c r="D54" s="9">
        <f t="shared" si="1"/>
        <v>25</v>
      </c>
      <c r="E54" s="1">
        <v>25</v>
      </c>
      <c r="F54" s="8">
        <v>0</v>
      </c>
      <c r="G54" s="8">
        <v>1</v>
      </c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 t="shared" si="1"/>
        <v>#DIV/0!</v>
      </c>
      <c r="E55" s="1" t="s">
        <v>93</v>
      </c>
      <c r="F55" s="8">
        <v>0</v>
      </c>
      <c r="G55" s="8">
        <f>SUM(F55)</f>
        <v>0</v>
      </c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93</v>
      </c>
      <c r="F56" s="8">
        <v>0</v>
      </c>
      <c r="G56" s="8">
        <f>SUM(F56)</f>
        <v>0</v>
      </c>
      <c r="H56" s="8"/>
      <c r="I56" s="8"/>
      <c r="J56" s="8"/>
      <c r="K56" s="8"/>
    </row>
    <row r="57" spans="2:11" ht="12.75">
      <c r="B57" s="8">
        <v>0</v>
      </c>
      <c r="C57" s="8">
        <v>0</v>
      </c>
      <c r="D57" s="9" t="e">
        <f>SUM(C57)/(B57)</f>
        <v>#DIV/0!</v>
      </c>
      <c r="E57" s="1" t="s">
        <v>93</v>
      </c>
      <c r="F57" s="8">
        <v>0</v>
      </c>
      <c r="G57" s="8">
        <f>SUM(F57)</f>
        <v>0</v>
      </c>
      <c r="H57" s="8"/>
      <c r="I57" s="8"/>
      <c r="J57" s="8"/>
      <c r="K57" s="8"/>
    </row>
    <row r="58" spans="1:11" ht="12.75">
      <c r="A58" s="5" t="s">
        <v>8</v>
      </c>
      <c r="B58" s="6">
        <f>SUM(B53:B57)</f>
        <v>4</v>
      </c>
      <c r="C58" s="6">
        <f>SUM(C53:C57)</f>
        <v>61</v>
      </c>
      <c r="D58" s="15">
        <f t="shared" si="1"/>
        <v>15.25</v>
      </c>
      <c r="E58" s="6" t="s">
        <v>93</v>
      </c>
      <c r="F58" s="6">
        <f>SUM(F53:F57)</f>
        <v>0</v>
      </c>
      <c r="G58" s="6">
        <f>SUM(G53:G57)</f>
        <v>1</v>
      </c>
      <c r="H58" s="6"/>
      <c r="I58" s="6"/>
      <c r="J58" s="6"/>
      <c r="K58" s="14"/>
    </row>
    <row r="59" spans="1:11" ht="12.75">
      <c r="A59" s="5" t="s">
        <v>112</v>
      </c>
      <c r="B59" s="6">
        <f>C23</f>
        <v>17</v>
      </c>
      <c r="C59" s="6">
        <f>C21</f>
        <v>219</v>
      </c>
      <c r="D59" s="15">
        <f t="shared" si="1"/>
        <v>12.882352941176471</v>
      </c>
      <c r="E59" s="6" t="s">
        <v>93</v>
      </c>
      <c r="F59" s="6">
        <v>0</v>
      </c>
      <c r="G59" s="6">
        <v>5</v>
      </c>
      <c r="H59" s="6"/>
      <c r="I59" s="6"/>
      <c r="J59" s="6"/>
      <c r="K59" s="14"/>
    </row>
    <row r="60" spans="1:11" ht="12.75">
      <c r="A60" s="5"/>
      <c r="B60" s="6"/>
      <c r="C60" s="6"/>
      <c r="D60" s="15"/>
      <c r="E60" s="6"/>
      <c r="F60" s="6"/>
      <c r="G60" s="6"/>
      <c r="H60" s="6"/>
      <c r="I60" s="6"/>
      <c r="J60" s="6"/>
      <c r="K60" s="14"/>
    </row>
    <row r="61" spans="1:11" ht="12.75">
      <c r="A61" s="5"/>
      <c r="B61" s="6" t="s">
        <v>42</v>
      </c>
      <c r="C61" s="6" t="s">
        <v>42</v>
      </c>
      <c r="D61" s="6" t="s">
        <v>42</v>
      </c>
      <c r="E61" s="6"/>
      <c r="F61" s="6"/>
      <c r="G61" s="6"/>
      <c r="H61" s="6"/>
      <c r="I61" s="6"/>
      <c r="J61" s="6"/>
      <c r="K61" s="14"/>
    </row>
    <row r="62" spans="1:11" ht="12.75">
      <c r="A62" s="5" t="s">
        <v>50</v>
      </c>
      <c r="B62" s="6" t="s">
        <v>51</v>
      </c>
      <c r="C62" s="6" t="s">
        <v>49</v>
      </c>
      <c r="D62" s="6" t="s">
        <v>95</v>
      </c>
      <c r="E62" s="6" t="s">
        <v>53</v>
      </c>
      <c r="F62" s="6" t="s">
        <v>54</v>
      </c>
      <c r="G62" s="6" t="s">
        <v>55</v>
      </c>
      <c r="H62" s="6" t="s">
        <v>56</v>
      </c>
      <c r="I62" s="6" t="s">
        <v>57</v>
      </c>
      <c r="J62" s="6"/>
      <c r="K62" s="14"/>
    </row>
    <row r="63" spans="1:11" ht="12.75">
      <c r="A63" s="12" t="s">
        <v>120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aca="true" t="shared" si="2" ref="I63:I68">SUM(B63*6)+(C63*6)+(D63*6)+(E63)+(F63*2)+(G63*3)+(H63*2)</f>
        <v>6</v>
      </c>
      <c r="J63" s="8"/>
      <c r="K63" s="8"/>
    </row>
    <row r="64" spans="1:11" ht="12.75">
      <c r="A64" s="12" t="s">
        <v>124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6</v>
      </c>
      <c r="J64" s="8"/>
      <c r="K64" s="8"/>
    </row>
    <row r="65" spans="1:11" ht="12.75">
      <c r="A65" s="12" t="s">
        <v>136</v>
      </c>
      <c r="B65" s="8">
        <v>0</v>
      </c>
      <c r="C65" s="8">
        <v>0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6</v>
      </c>
      <c r="J65" s="8"/>
      <c r="K65" s="8"/>
    </row>
    <row r="66" spans="1:11" ht="12.75">
      <c r="A66" s="12" t="s">
        <v>160</v>
      </c>
      <c r="B66" s="8">
        <v>0</v>
      </c>
      <c r="C66" s="8">
        <v>0</v>
      </c>
      <c r="D66" s="8">
        <v>0</v>
      </c>
      <c r="E66" s="8">
        <v>2</v>
      </c>
      <c r="F66" s="8">
        <v>0</v>
      </c>
      <c r="G66" s="8">
        <v>0</v>
      </c>
      <c r="H66" s="8">
        <v>0</v>
      </c>
      <c r="I66" s="8">
        <f t="shared" si="2"/>
        <v>2</v>
      </c>
      <c r="J66" s="8"/>
      <c r="K66" s="8"/>
    </row>
    <row r="67" spans="1:11" ht="12.75">
      <c r="A67" s="5" t="s">
        <v>8</v>
      </c>
      <c r="B67" s="6">
        <f aca="true" t="shared" si="3" ref="B67:H67">SUM(B63:B66)</f>
        <v>2</v>
      </c>
      <c r="C67" s="6">
        <f t="shared" si="3"/>
        <v>0</v>
      </c>
      <c r="D67" s="6">
        <f t="shared" si="3"/>
        <v>1</v>
      </c>
      <c r="E67" s="6">
        <f t="shared" si="3"/>
        <v>2</v>
      </c>
      <c r="F67" s="6">
        <f t="shared" si="3"/>
        <v>0</v>
      </c>
      <c r="G67" s="6">
        <f t="shared" si="3"/>
        <v>0</v>
      </c>
      <c r="H67" s="6">
        <f t="shared" si="3"/>
        <v>0</v>
      </c>
      <c r="I67" s="6">
        <f t="shared" si="2"/>
        <v>20</v>
      </c>
      <c r="J67" s="6"/>
      <c r="K67" s="14"/>
    </row>
    <row r="68" spans="1:11" ht="12.75">
      <c r="A68" s="5" t="s">
        <v>112</v>
      </c>
      <c r="B68" s="6">
        <v>1</v>
      </c>
      <c r="C68" s="6">
        <v>1</v>
      </c>
      <c r="D68" s="6">
        <f>SUM(F80)+(F87)+(F94)</f>
        <v>0</v>
      </c>
      <c r="E68" s="6">
        <v>2</v>
      </c>
      <c r="F68" s="6">
        <v>0</v>
      </c>
      <c r="G68" s="6">
        <f>E73</f>
        <v>0</v>
      </c>
      <c r="H68" s="6">
        <v>0</v>
      </c>
      <c r="I68" s="6">
        <f t="shared" si="2"/>
        <v>14</v>
      </c>
      <c r="J68" s="6"/>
      <c r="K68" s="14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14"/>
    </row>
    <row r="70" spans="1:11" ht="12.75">
      <c r="A70" s="5" t="s">
        <v>58</v>
      </c>
      <c r="B70" s="6" t="s">
        <v>59</v>
      </c>
      <c r="C70" s="6" t="s">
        <v>60</v>
      </c>
      <c r="D70" s="6" t="s">
        <v>46</v>
      </c>
      <c r="E70" s="6" t="s">
        <v>85</v>
      </c>
      <c r="F70" s="6" t="s">
        <v>61</v>
      </c>
      <c r="G70" s="6" t="s">
        <v>46</v>
      </c>
      <c r="H70" s="6" t="s">
        <v>41</v>
      </c>
      <c r="I70" s="6" t="s">
        <v>57</v>
      </c>
      <c r="J70" s="19" t="s">
        <v>72</v>
      </c>
      <c r="K70" s="14"/>
    </row>
    <row r="71" spans="1:11" ht="12.75">
      <c r="A71" s="12" t="s">
        <v>160</v>
      </c>
      <c r="B71" s="8">
        <v>2</v>
      </c>
      <c r="C71" s="8">
        <v>2</v>
      </c>
      <c r="D71" s="10">
        <f>SUM(B71/C71)</f>
        <v>1</v>
      </c>
      <c r="E71" s="20">
        <v>0</v>
      </c>
      <c r="F71" s="20">
        <v>0</v>
      </c>
      <c r="G71" s="17">
        <v>0</v>
      </c>
      <c r="H71" s="1" t="s">
        <v>93</v>
      </c>
      <c r="I71" s="8">
        <f>SUM(B71)+(E71*3)</f>
        <v>2</v>
      </c>
      <c r="J71" s="22"/>
      <c r="K71" s="8"/>
    </row>
    <row r="72" spans="1:11" ht="12.75">
      <c r="A72" s="5" t="s">
        <v>8</v>
      </c>
      <c r="B72" s="6">
        <f>SUM(B71:B71)</f>
        <v>2</v>
      </c>
      <c r="C72" s="6">
        <f>SUM(C71:C71)</f>
        <v>2</v>
      </c>
      <c r="D72" s="17">
        <f>SUM(B72/C72)</f>
        <v>1</v>
      </c>
      <c r="E72" s="6">
        <f>SUM(E71:E71)</f>
        <v>0</v>
      </c>
      <c r="F72" s="6">
        <f>SUM(F71:F71)</f>
        <v>0</v>
      </c>
      <c r="G72" s="17">
        <v>0</v>
      </c>
      <c r="H72" s="6" t="s">
        <v>93</v>
      </c>
      <c r="I72" s="6">
        <f>SUM(B72)+(E72*3)</f>
        <v>2</v>
      </c>
      <c r="J72" s="19"/>
      <c r="K72" s="6"/>
    </row>
    <row r="73" spans="1:11" ht="12.75">
      <c r="A73" s="5" t="s">
        <v>112</v>
      </c>
      <c r="B73" s="6">
        <v>2</v>
      </c>
      <c r="C73" s="6">
        <v>2</v>
      </c>
      <c r="D73" s="17">
        <f>SUM(B73/C73)</f>
        <v>1</v>
      </c>
      <c r="E73" s="23">
        <v>0</v>
      </c>
      <c r="F73" s="23">
        <v>0</v>
      </c>
      <c r="G73" s="17">
        <v>0</v>
      </c>
      <c r="H73" s="6" t="s">
        <v>93</v>
      </c>
      <c r="I73" s="6">
        <f>SUM(B73)+(E73*3)</f>
        <v>2</v>
      </c>
      <c r="J73" s="19"/>
      <c r="K73" s="6"/>
    </row>
    <row r="74" spans="1:11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5" t="s">
        <v>73</v>
      </c>
      <c r="B75" s="6" t="s">
        <v>74</v>
      </c>
      <c r="C75" s="6" t="s">
        <v>40</v>
      </c>
      <c r="D75" s="6" t="s">
        <v>9</v>
      </c>
      <c r="E75" s="6" t="s">
        <v>41</v>
      </c>
      <c r="F75" s="6" t="s">
        <v>42</v>
      </c>
      <c r="G75" s="6"/>
      <c r="H75" s="6"/>
      <c r="I75" s="6"/>
      <c r="J75" s="6"/>
      <c r="K75" s="6"/>
    </row>
    <row r="76" spans="1:11" ht="12.75">
      <c r="A76" s="12" t="s">
        <v>136</v>
      </c>
      <c r="B76" s="8">
        <v>2</v>
      </c>
      <c r="C76" s="8">
        <v>24</v>
      </c>
      <c r="D76" s="9">
        <f>SUM(C76)/(B76)</f>
        <v>12</v>
      </c>
      <c r="E76" s="1">
        <v>19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93</v>
      </c>
      <c r="F77" s="8">
        <v>0</v>
      </c>
      <c r="G77" s="8"/>
      <c r="H77" s="8"/>
      <c r="I77" s="8"/>
      <c r="J77" s="8"/>
      <c r="K77" s="8"/>
    </row>
    <row r="78" spans="2:11" ht="12.75">
      <c r="B78" s="8">
        <v>0</v>
      </c>
      <c r="C78" s="8">
        <v>0</v>
      </c>
      <c r="D78" s="9" t="e">
        <f>SUM(C78)/(B78)</f>
        <v>#DIV/0!</v>
      </c>
      <c r="E78" s="1" t="s">
        <v>93</v>
      </c>
      <c r="F78" s="8">
        <v>0</v>
      </c>
      <c r="G78" s="8"/>
      <c r="H78" s="8"/>
      <c r="I78" s="8"/>
      <c r="J78" s="8"/>
      <c r="K78" s="8"/>
    </row>
    <row r="79" spans="1:11" ht="12.75">
      <c r="A79" s="5" t="s">
        <v>8</v>
      </c>
      <c r="B79" s="6">
        <f>SUM(B76:B78)</f>
        <v>2</v>
      </c>
      <c r="C79" s="6">
        <f>SUM(C76:C78)</f>
        <v>24</v>
      </c>
      <c r="D79" s="15">
        <f>SUM(C79)/(B79)</f>
        <v>12</v>
      </c>
      <c r="E79" s="6" t="s">
        <v>93</v>
      </c>
      <c r="F79" s="6">
        <f>SUM(F76:F78)</f>
        <v>0</v>
      </c>
      <c r="G79" s="6"/>
      <c r="H79" s="6"/>
      <c r="I79" s="6"/>
      <c r="J79" s="6"/>
      <c r="K79" s="14"/>
    </row>
    <row r="80" spans="1:11" ht="12.75">
      <c r="A80" s="5" t="s">
        <v>112</v>
      </c>
      <c r="B80" s="6">
        <v>4</v>
      </c>
      <c r="C80" s="6">
        <v>58</v>
      </c>
      <c r="D80" s="15">
        <f>SUM(C80)/(B80)</f>
        <v>14.5</v>
      </c>
      <c r="E80" s="6">
        <v>21</v>
      </c>
      <c r="F80" s="6">
        <v>0</v>
      </c>
      <c r="G80" s="6"/>
      <c r="H80" s="6"/>
      <c r="I80" s="6"/>
      <c r="J80" s="6"/>
      <c r="K80" s="14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64</v>
      </c>
      <c r="B82" s="6" t="s">
        <v>75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2:11" ht="12.75">
      <c r="B85" s="8">
        <v>0</v>
      </c>
      <c r="C85" s="8">
        <v>0</v>
      </c>
      <c r="D85" s="9" t="e">
        <f>SUM(C85)/(B85)</f>
        <v>#DIV/0!</v>
      </c>
      <c r="E85" s="1" t="s">
        <v>93</v>
      </c>
      <c r="F85" s="8">
        <v>0</v>
      </c>
      <c r="G85" s="12"/>
      <c r="H85" s="12"/>
      <c r="I85" s="12"/>
      <c r="J85" s="12"/>
      <c r="K85" s="14"/>
    </row>
    <row r="86" spans="1:11" ht="12.75">
      <c r="A86" s="5" t="s">
        <v>8</v>
      </c>
      <c r="B86" s="6">
        <f>SUM(B83:B85)</f>
        <v>0</v>
      </c>
      <c r="C86" s="6">
        <f>SUM(C83:C85)</f>
        <v>0</v>
      </c>
      <c r="D86" s="15" t="e">
        <f>SUM(C86)/(B86)</f>
        <v>#DIV/0!</v>
      </c>
      <c r="E86" s="6" t="s">
        <v>93</v>
      </c>
      <c r="F86" s="6">
        <f>SUM(F83:F85)</f>
        <v>0</v>
      </c>
      <c r="G86" s="5"/>
      <c r="H86" s="5"/>
      <c r="I86" s="5"/>
      <c r="J86" s="5"/>
      <c r="K86" s="6"/>
    </row>
    <row r="87" spans="1:11" ht="12.75">
      <c r="A87" s="5" t="s">
        <v>112</v>
      </c>
      <c r="B87" s="6">
        <v>0</v>
      </c>
      <c r="C87" s="6">
        <v>0</v>
      </c>
      <c r="D87" s="15" t="e">
        <f>SUM(C87)/(B87)</f>
        <v>#DIV/0!</v>
      </c>
      <c r="E87" s="6" t="s">
        <v>93</v>
      </c>
      <c r="F87" s="6">
        <v>0</v>
      </c>
      <c r="G87" s="5"/>
      <c r="H87" s="5"/>
      <c r="I87" s="5"/>
      <c r="J87" s="5"/>
      <c r="K87" s="6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</row>
    <row r="89" spans="1:11" ht="12.75">
      <c r="A89" s="5" t="s">
        <v>65</v>
      </c>
      <c r="B89" s="6" t="s">
        <v>76</v>
      </c>
      <c r="C89" s="6" t="s">
        <v>40</v>
      </c>
      <c r="D89" s="6" t="s">
        <v>9</v>
      </c>
      <c r="E89" s="6" t="s">
        <v>41</v>
      </c>
      <c r="F89" s="6" t="s">
        <v>42</v>
      </c>
      <c r="G89" s="12"/>
      <c r="H89" s="12"/>
      <c r="I89" s="12"/>
      <c r="J89" s="12"/>
      <c r="K89" s="14"/>
    </row>
    <row r="90" spans="1:11" ht="12.75">
      <c r="A90" s="12" t="s">
        <v>136</v>
      </c>
      <c r="B90" s="8">
        <v>1</v>
      </c>
      <c r="C90" s="8">
        <v>96</v>
      </c>
      <c r="D90" s="9">
        <f>SUM(C90)/(B90)</f>
        <v>96</v>
      </c>
      <c r="E90" s="1" t="s">
        <v>191</v>
      </c>
      <c r="F90" s="8">
        <v>1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2:11" ht="12.75">
      <c r="B92" s="8">
        <v>0</v>
      </c>
      <c r="C92" s="8">
        <v>0</v>
      </c>
      <c r="D92" s="9" t="e">
        <f>SUM(C92)/(B92)</f>
        <v>#DIV/0!</v>
      </c>
      <c r="E92" s="1" t="s">
        <v>93</v>
      </c>
      <c r="F92" s="8">
        <v>0</v>
      </c>
      <c r="G92" s="12"/>
      <c r="H92" s="12"/>
      <c r="I92" s="12"/>
      <c r="J92" s="12"/>
      <c r="K92" s="14"/>
    </row>
    <row r="93" spans="1:11" ht="12.75">
      <c r="A93" s="5" t="s">
        <v>8</v>
      </c>
      <c r="B93" s="6">
        <f>SUM(B90:B92)</f>
        <v>1</v>
      </c>
      <c r="C93" s="6">
        <f>SUM(C90:C92)</f>
        <v>96</v>
      </c>
      <c r="D93" s="15">
        <f>SUM(C93)/(B93)</f>
        <v>96</v>
      </c>
      <c r="E93" s="6" t="s">
        <v>93</v>
      </c>
      <c r="F93" s="6">
        <f>SUM(F90:F92)</f>
        <v>1</v>
      </c>
      <c r="G93" s="12"/>
      <c r="H93" s="12"/>
      <c r="I93" s="12"/>
      <c r="J93" s="12"/>
      <c r="K93" s="14"/>
    </row>
    <row r="94" spans="1:11" ht="12.75">
      <c r="A94" s="5" t="s">
        <v>112</v>
      </c>
      <c r="B94" s="6">
        <v>0</v>
      </c>
      <c r="C94" s="6">
        <v>0</v>
      </c>
      <c r="D94" s="15" t="e">
        <f>SUM(C94)/(B94)</f>
        <v>#DIV/0!</v>
      </c>
      <c r="E94" s="6" t="s">
        <v>93</v>
      </c>
      <c r="F94" s="6">
        <v>0</v>
      </c>
      <c r="G94" s="7"/>
      <c r="H94" s="7"/>
      <c r="I94" s="7"/>
      <c r="J94" s="7"/>
      <c r="K94" s="8"/>
    </row>
    <row r="95" spans="1:1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4"/>
    </row>
    <row r="96" spans="1:11" ht="12.75">
      <c r="A96" s="5" t="s">
        <v>66</v>
      </c>
      <c r="B96" s="6" t="s">
        <v>77</v>
      </c>
      <c r="C96" s="6" t="s">
        <v>40</v>
      </c>
      <c r="D96" s="6" t="s">
        <v>9</v>
      </c>
      <c r="E96" s="6" t="s">
        <v>41</v>
      </c>
      <c r="F96" s="6"/>
      <c r="G96" s="12"/>
      <c r="H96" s="12"/>
      <c r="I96" s="12"/>
      <c r="J96" s="12"/>
      <c r="K96" s="14"/>
    </row>
    <row r="97" spans="1:11" ht="12.75">
      <c r="A97" s="12" t="s">
        <v>120</v>
      </c>
      <c r="B97" s="8">
        <v>3</v>
      </c>
      <c r="C97" s="8">
        <v>95</v>
      </c>
      <c r="D97" s="9">
        <f>SUM(C97)/(B97)</f>
        <v>31.666666666666668</v>
      </c>
      <c r="E97" s="1">
        <v>66</v>
      </c>
      <c r="F97" s="8"/>
      <c r="G97" s="7"/>
      <c r="H97" s="7"/>
      <c r="I97" s="7"/>
      <c r="J97" s="7"/>
      <c r="K97" s="8"/>
    </row>
    <row r="98" spans="2:11" ht="12.75">
      <c r="B98" s="8">
        <v>0</v>
      </c>
      <c r="C98" s="8">
        <v>0</v>
      </c>
      <c r="D98" s="9" t="e">
        <f>SUM(C98)/(B98)</f>
        <v>#DIV/0!</v>
      </c>
      <c r="E98" s="1" t="s">
        <v>93</v>
      </c>
      <c r="F98" s="8"/>
      <c r="G98" s="7"/>
      <c r="H98" s="7"/>
      <c r="I98" s="7"/>
      <c r="J98" s="7"/>
      <c r="K98" s="8"/>
    </row>
    <row r="99" spans="1:11" ht="12.75">
      <c r="A99" s="5" t="s">
        <v>8</v>
      </c>
      <c r="B99" s="6">
        <f>SUM(B97:B98)</f>
        <v>3</v>
      </c>
      <c r="C99" s="6">
        <f>SUM(C97:C98)</f>
        <v>95</v>
      </c>
      <c r="D99" s="15">
        <f>SUM(C99)/(B99)</f>
        <v>31.666666666666668</v>
      </c>
      <c r="E99" s="6" t="s">
        <v>93</v>
      </c>
      <c r="F99" s="6"/>
      <c r="G99" s="5"/>
      <c r="H99" s="5"/>
      <c r="I99" s="5"/>
      <c r="J99" s="5"/>
      <c r="K99" s="6"/>
    </row>
    <row r="100" spans="1:11" ht="12.75">
      <c r="A100" s="5" t="s">
        <v>112</v>
      </c>
      <c r="B100" s="6">
        <f>C26</f>
        <v>2</v>
      </c>
      <c r="C100" s="6">
        <f>C27</f>
        <v>71</v>
      </c>
      <c r="D100" s="15">
        <f>SUM(C100)/(B100)</f>
        <v>35.5</v>
      </c>
      <c r="E100" s="6">
        <v>36</v>
      </c>
      <c r="F100" s="6"/>
      <c r="G100" s="5"/>
      <c r="H100" s="5"/>
      <c r="I100" s="5"/>
      <c r="J100" s="5"/>
      <c r="K100" s="6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5" t="s">
        <v>80</v>
      </c>
      <c r="B102" s="5"/>
      <c r="C102" s="5"/>
      <c r="D102" s="5"/>
      <c r="E102" s="5"/>
      <c r="F102" s="5"/>
      <c r="G102" s="5"/>
      <c r="H102" s="5"/>
      <c r="I102" s="5"/>
      <c r="J102" s="5"/>
      <c r="K102" s="6"/>
    </row>
    <row r="103" spans="1:11" ht="12.75">
      <c r="A103" s="12" t="s">
        <v>192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12" t="s">
        <v>193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12" t="s">
        <v>194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12" t="s">
        <v>200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12" t="s">
        <v>195</v>
      </c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8"/>
    </row>
    <row r="114" spans="1:11" ht="12.75">
      <c r="A114" s="28" t="s">
        <v>67</v>
      </c>
      <c r="B114" s="29" t="s">
        <v>128</v>
      </c>
      <c r="C114" s="29" t="s">
        <v>89</v>
      </c>
      <c r="D114" s="29" t="s">
        <v>69</v>
      </c>
      <c r="E114" s="29" t="s">
        <v>68</v>
      </c>
      <c r="F114" s="29" t="s">
        <v>126</v>
      </c>
      <c r="G114" s="29" t="s">
        <v>70</v>
      </c>
      <c r="H114" s="29" t="s">
        <v>71</v>
      </c>
      <c r="I114" s="29" t="s">
        <v>127</v>
      </c>
      <c r="J114" s="29" t="s">
        <v>81</v>
      </c>
      <c r="K114" s="60" t="s">
        <v>196</v>
      </c>
    </row>
    <row r="115" spans="1:11" ht="12.75">
      <c r="A115" s="50" t="s">
        <v>169</v>
      </c>
      <c r="B115" s="8">
        <v>3</v>
      </c>
      <c r="C115" s="8">
        <v>7</v>
      </c>
      <c r="D115" s="8">
        <v>1</v>
      </c>
      <c r="E115" s="8">
        <v>1</v>
      </c>
      <c r="F115" s="8">
        <f aca="true" t="shared" si="4" ref="F115:F128">SUM(B115:E115)</f>
        <v>12</v>
      </c>
      <c r="G115" s="8">
        <v>1</v>
      </c>
      <c r="H115" s="8">
        <v>0</v>
      </c>
      <c r="I115" s="8">
        <v>0</v>
      </c>
      <c r="J115" s="8">
        <v>0</v>
      </c>
      <c r="K115" s="1">
        <v>0</v>
      </c>
    </row>
    <row r="116" spans="1:11" ht="12.75">
      <c r="A116" s="50" t="s">
        <v>133</v>
      </c>
      <c r="B116" s="8">
        <v>6</v>
      </c>
      <c r="C116" s="8">
        <v>6</v>
      </c>
      <c r="D116" s="8">
        <v>0</v>
      </c>
      <c r="E116" s="8">
        <v>0</v>
      </c>
      <c r="F116" s="8">
        <f t="shared" si="4"/>
        <v>12</v>
      </c>
      <c r="G116" s="8">
        <v>0</v>
      </c>
      <c r="H116" s="8">
        <v>0</v>
      </c>
      <c r="I116" s="8">
        <v>0</v>
      </c>
      <c r="J116" s="8">
        <v>0</v>
      </c>
      <c r="K116" s="1">
        <v>0</v>
      </c>
    </row>
    <row r="117" spans="1:11" ht="12.75">
      <c r="A117" s="50" t="s">
        <v>124</v>
      </c>
      <c r="B117" s="8">
        <v>3</v>
      </c>
      <c r="C117" s="8">
        <v>4</v>
      </c>
      <c r="D117" s="8">
        <v>2</v>
      </c>
      <c r="E117" s="8">
        <v>0</v>
      </c>
      <c r="F117" s="8">
        <f t="shared" si="4"/>
        <v>9</v>
      </c>
      <c r="G117" s="8">
        <v>0</v>
      </c>
      <c r="H117" s="8">
        <v>0</v>
      </c>
      <c r="I117" s="8">
        <v>0</v>
      </c>
      <c r="J117" s="8">
        <v>0</v>
      </c>
      <c r="K117" s="1">
        <v>0</v>
      </c>
    </row>
    <row r="118" spans="1:11" ht="12.75">
      <c r="A118" s="50" t="s">
        <v>120</v>
      </c>
      <c r="B118" s="8">
        <v>3</v>
      </c>
      <c r="C118" s="8">
        <v>5</v>
      </c>
      <c r="D118" s="8">
        <v>0</v>
      </c>
      <c r="E118" s="8">
        <v>0</v>
      </c>
      <c r="F118" s="8">
        <f t="shared" si="4"/>
        <v>8</v>
      </c>
      <c r="G118" s="8">
        <v>0</v>
      </c>
      <c r="H118" s="8">
        <v>1</v>
      </c>
      <c r="I118" s="8">
        <v>0</v>
      </c>
      <c r="J118" s="8">
        <v>0</v>
      </c>
      <c r="K118" s="1">
        <v>1</v>
      </c>
    </row>
    <row r="119" spans="1:11" ht="12.75">
      <c r="A119" s="50" t="s">
        <v>136</v>
      </c>
      <c r="B119" s="8">
        <v>3</v>
      </c>
      <c r="C119" s="8">
        <v>5</v>
      </c>
      <c r="D119" s="8">
        <v>0</v>
      </c>
      <c r="E119" s="8">
        <v>0</v>
      </c>
      <c r="F119" s="8">
        <f t="shared" si="4"/>
        <v>8</v>
      </c>
      <c r="G119" s="8">
        <v>0</v>
      </c>
      <c r="H119" s="8">
        <v>0</v>
      </c>
      <c r="I119" s="8">
        <v>3</v>
      </c>
      <c r="J119" s="8">
        <v>0</v>
      </c>
      <c r="K119" s="1">
        <v>0</v>
      </c>
    </row>
    <row r="120" spans="1:11" ht="12.75">
      <c r="A120" s="50" t="s">
        <v>122</v>
      </c>
      <c r="B120" s="8">
        <v>3</v>
      </c>
      <c r="C120" s="8">
        <v>5</v>
      </c>
      <c r="D120" s="8">
        <v>0</v>
      </c>
      <c r="E120" s="8">
        <v>0</v>
      </c>
      <c r="F120" s="8">
        <f t="shared" si="4"/>
        <v>8</v>
      </c>
      <c r="G120" s="8">
        <v>0</v>
      </c>
      <c r="H120" s="8">
        <v>0</v>
      </c>
      <c r="I120" s="8">
        <v>1</v>
      </c>
      <c r="J120" s="8">
        <v>0</v>
      </c>
      <c r="K120" s="1">
        <v>0</v>
      </c>
    </row>
    <row r="121" spans="1:11" ht="12.75">
      <c r="A121" s="50" t="s">
        <v>160</v>
      </c>
      <c r="B121" s="8">
        <v>3</v>
      </c>
      <c r="C121" s="8">
        <v>1</v>
      </c>
      <c r="D121" s="8">
        <v>3</v>
      </c>
      <c r="E121" s="8">
        <v>0</v>
      </c>
      <c r="F121" s="8">
        <f t="shared" si="4"/>
        <v>7</v>
      </c>
      <c r="G121" s="8">
        <v>0</v>
      </c>
      <c r="H121" s="8">
        <v>0</v>
      </c>
      <c r="I121" s="8">
        <v>0</v>
      </c>
      <c r="J121" s="8">
        <v>0</v>
      </c>
      <c r="K121" s="1">
        <v>1</v>
      </c>
    </row>
    <row r="122" spans="1:11" ht="12.75">
      <c r="A122" s="50" t="s">
        <v>123</v>
      </c>
      <c r="B122" s="8">
        <v>4</v>
      </c>
      <c r="C122" s="8">
        <v>3</v>
      </c>
      <c r="D122" s="8">
        <v>0</v>
      </c>
      <c r="E122" s="8">
        <v>0</v>
      </c>
      <c r="F122" s="8">
        <f t="shared" si="4"/>
        <v>7</v>
      </c>
      <c r="G122" s="8">
        <v>2</v>
      </c>
      <c r="H122" s="8">
        <v>0</v>
      </c>
      <c r="I122" s="8">
        <v>0</v>
      </c>
      <c r="J122" s="8">
        <v>0</v>
      </c>
      <c r="K122" s="1">
        <v>0</v>
      </c>
    </row>
    <row r="123" spans="1:11" ht="12.75">
      <c r="A123" s="50" t="s">
        <v>171</v>
      </c>
      <c r="B123" s="8">
        <v>3</v>
      </c>
      <c r="C123" s="8">
        <v>4</v>
      </c>
      <c r="D123" s="8">
        <v>0</v>
      </c>
      <c r="E123" s="8">
        <v>0</v>
      </c>
      <c r="F123" s="8">
        <f t="shared" si="4"/>
        <v>7</v>
      </c>
      <c r="G123" s="8">
        <v>1</v>
      </c>
      <c r="H123" s="8">
        <v>0</v>
      </c>
      <c r="I123" s="8">
        <v>0</v>
      </c>
      <c r="J123" s="8">
        <v>0</v>
      </c>
      <c r="K123" s="1">
        <v>1</v>
      </c>
    </row>
    <row r="124" spans="1:11" ht="12.75">
      <c r="A124" s="50" t="s">
        <v>173</v>
      </c>
      <c r="B124" s="8">
        <v>2</v>
      </c>
      <c r="C124" s="8">
        <v>4</v>
      </c>
      <c r="D124" s="8">
        <v>0</v>
      </c>
      <c r="E124" s="8">
        <v>0</v>
      </c>
      <c r="F124" s="8">
        <f t="shared" si="4"/>
        <v>6</v>
      </c>
      <c r="G124" s="8">
        <v>0</v>
      </c>
      <c r="H124" s="8">
        <v>0</v>
      </c>
      <c r="I124" s="8">
        <v>0</v>
      </c>
      <c r="J124" s="8">
        <v>0</v>
      </c>
      <c r="K124" s="1">
        <v>0</v>
      </c>
    </row>
    <row r="125" spans="1:11" ht="12.75">
      <c r="A125" s="50" t="s">
        <v>157</v>
      </c>
      <c r="B125" s="8">
        <v>2</v>
      </c>
      <c r="C125" s="8">
        <v>3</v>
      </c>
      <c r="D125" s="8">
        <v>0</v>
      </c>
      <c r="E125" s="8">
        <v>0</v>
      </c>
      <c r="F125" s="8">
        <f t="shared" si="4"/>
        <v>5</v>
      </c>
      <c r="G125" s="8">
        <v>1</v>
      </c>
      <c r="H125" s="8">
        <v>0</v>
      </c>
      <c r="I125" s="8">
        <v>0</v>
      </c>
      <c r="J125" s="8">
        <v>0</v>
      </c>
      <c r="K125" s="1">
        <v>0</v>
      </c>
    </row>
    <row r="126" spans="1:11" ht="12.75">
      <c r="A126" s="50" t="s">
        <v>168</v>
      </c>
      <c r="B126" s="8">
        <v>2</v>
      </c>
      <c r="C126" s="8">
        <v>3</v>
      </c>
      <c r="D126" s="8">
        <v>0</v>
      </c>
      <c r="E126" s="8">
        <v>0</v>
      </c>
      <c r="F126" s="8">
        <f t="shared" si="4"/>
        <v>5</v>
      </c>
      <c r="G126" s="8">
        <v>0</v>
      </c>
      <c r="H126" s="8">
        <v>0</v>
      </c>
      <c r="I126" s="8">
        <v>0</v>
      </c>
      <c r="J126" s="8">
        <v>0</v>
      </c>
      <c r="K126" s="1">
        <v>0</v>
      </c>
    </row>
    <row r="127" spans="1:11" ht="12.75">
      <c r="A127" s="50" t="s">
        <v>172</v>
      </c>
      <c r="B127" s="8">
        <v>0</v>
      </c>
      <c r="C127" s="8">
        <v>3</v>
      </c>
      <c r="D127" s="8">
        <v>0</v>
      </c>
      <c r="E127" s="8">
        <v>0</v>
      </c>
      <c r="F127" s="8">
        <f t="shared" si="4"/>
        <v>3</v>
      </c>
      <c r="G127" s="8">
        <v>0</v>
      </c>
      <c r="H127" s="8">
        <v>0</v>
      </c>
      <c r="I127" s="8">
        <v>0</v>
      </c>
      <c r="J127" s="8">
        <v>0</v>
      </c>
      <c r="K127" s="1">
        <v>1</v>
      </c>
    </row>
    <row r="128" spans="1:11" ht="12.75">
      <c r="A128" s="50" t="s">
        <v>189</v>
      </c>
      <c r="B128" s="8">
        <v>2</v>
      </c>
      <c r="C128" s="8">
        <v>0</v>
      </c>
      <c r="D128" s="8">
        <v>0</v>
      </c>
      <c r="E128" s="8">
        <v>0</v>
      </c>
      <c r="F128" s="8">
        <f t="shared" si="4"/>
        <v>2</v>
      </c>
      <c r="G128" s="8">
        <v>0</v>
      </c>
      <c r="H128" s="8">
        <v>0</v>
      </c>
      <c r="I128" s="8">
        <v>0</v>
      </c>
      <c r="J128" s="8">
        <v>0</v>
      </c>
      <c r="K128" s="1">
        <v>0</v>
      </c>
    </row>
    <row r="129" spans="1:11" ht="12.75">
      <c r="A129" s="50" t="s">
        <v>158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>
        <v>2</v>
      </c>
    </row>
    <row r="130" spans="1:11" ht="12.75">
      <c r="A130" s="50"/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>
        <v>0</v>
      </c>
    </row>
    <row r="131" spans="1:11" ht="12.75">
      <c r="A131" s="50"/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>
        <v>0</v>
      </c>
    </row>
    <row r="132" spans="1:11" ht="12.75">
      <c r="A132" s="50"/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>
        <v>0</v>
      </c>
    </row>
    <row r="133" spans="1:11" ht="12.75">
      <c r="A133" s="50"/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>
        <v>0</v>
      </c>
    </row>
    <row r="134" spans="1:11" ht="12.75">
      <c r="A134" s="50"/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>
        <v>0</v>
      </c>
    </row>
    <row r="135" spans="1:11" ht="12.75">
      <c r="A135" s="50"/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>
        <v>0</v>
      </c>
    </row>
    <row r="136" spans="1:11" ht="12.75">
      <c r="A136" s="50"/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>
        <v>0</v>
      </c>
    </row>
    <row r="137" spans="1:11" ht="12.75">
      <c r="A137" s="50"/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>
        <v>0</v>
      </c>
    </row>
    <row r="138" spans="1:11" ht="12.75">
      <c r="A138" s="50"/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>
        <v>0</v>
      </c>
    </row>
    <row r="139" spans="1:11" ht="12.75">
      <c r="A139" s="50"/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1">
        <v>0</v>
      </c>
    </row>
    <row r="140" spans="1:11" ht="12.75">
      <c r="A140" s="28" t="s">
        <v>8</v>
      </c>
      <c r="B140" s="29">
        <f aca="true" t="shared" si="5" ref="B140:J140">SUM(B115:B139)</f>
        <v>39</v>
      </c>
      <c r="C140" s="29">
        <f t="shared" si="5"/>
        <v>53</v>
      </c>
      <c r="D140" s="29">
        <f t="shared" si="5"/>
        <v>6</v>
      </c>
      <c r="E140" s="29">
        <f t="shared" si="5"/>
        <v>1</v>
      </c>
      <c r="F140" s="29">
        <f t="shared" si="5"/>
        <v>99</v>
      </c>
      <c r="G140" s="29">
        <f t="shared" si="5"/>
        <v>5</v>
      </c>
      <c r="H140" s="29">
        <f t="shared" si="5"/>
        <v>1</v>
      </c>
      <c r="I140" s="29">
        <f t="shared" si="5"/>
        <v>4</v>
      </c>
      <c r="J140" s="29">
        <f t="shared" si="5"/>
        <v>0</v>
      </c>
      <c r="K140" s="60">
        <f>SUM(K115:K139)</f>
        <v>6</v>
      </c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F44" sqref="F44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7.25">
      <c r="A1" s="2" t="s">
        <v>147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102</v>
      </c>
      <c r="B4" s="1">
        <v>3</v>
      </c>
      <c r="C4" s="1">
        <v>0</v>
      </c>
      <c r="D4" s="1">
        <v>0</v>
      </c>
      <c r="E4" s="1">
        <v>14</v>
      </c>
      <c r="F4" s="1"/>
      <c r="G4" s="1"/>
      <c r="H4" s="1">
        <f>SUM(B4:G4)</f>
        <v>17</v>
      </c>
      <c r="I4" s="24"/>
      <c r="J4" s="1"/>
    </row>
    <row r="5" spans="1:10" ht="12.75">
      <c r="A5" t="s">
        <v>10</v>
      </c>
      <c r="B5" s="1">
        <v>7</v>
      </c>
      <c r="C5" s="1">
        <v>0</v>
      </c>
      <c r="D5" s="1">
        <v>7</v>
      </c>
      <c r="E5" s="1">
        <v>0</v>
      </c>
      <c r="F5" s="1"/>
      <c r="G5" s="1"/>
      <c r="H5" s="1">
        <f>SUM(B5:G5)</f>
        <v>14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103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15</v>
      </c>
      <c r="C8" s="8">
        <f>SUM(C9:C11)</f>
        <v>16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9</v>
      </c>
      <c r="C9" s="8">
        <v>9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2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10</v>
      </c>
      <c r="C12" s="8">
        <v>15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4</v>
      </c>
      <c r="C13" s="8">
        <v>6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</v>
      </c>
      <c r="C14" s="10">
        <f>SUM(C13/C12)</f>
        <v>0.4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3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v>51</v>
      </c>
      <c r="C18" s="8">
        <v>58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37</v>
      </c>
      <c r="C19" s="8">
        <v>32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149</v>
      </c>
      <c r="C20" s="8">
        <v>130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121</v>
      </c>
      <c r="C21" s="8">
        <v>146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270</v>
      </c>
      <c r="C22" s="8">
        <f>SUM(C20)+(C21)</f>
        <v>276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6</v>
      </c>
      <c r="C23" s="8">
        <v>13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14</v>
      </c>
      <c r="C24" s="8">
        <v>26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2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74</v>
      </c>
      <c r="C27" s="8">
        <v>75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37</v>
      </c>
      <c r="C28" s="9">
        <f>SUM(C27/C26)</f>
        <v>25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7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33</v>
      </c>
      <c r="C32" s="8">
        <v>55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201</v>
      </c>
      <c r="C33" s="48" t="s">
        <v>199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 t="s">
        <v>122</v>
      </c>
      <c r="B36" s="8">
        <v>23</v>
      </c>
      <c r="C36" s="8">
        <v>111</v>
      </c>
      <c r="D36" s="9">
        <f aca="true" t="shared" si="0" ref="D36:D43">SUM(C36)/(B36)</f>
        <v>4.826086956521739</v>
      </c>
      <c r="E36" s="1">
        <v>21</v>
      </c>
      <c r="F36" s="8">
        <v>1</v>
      </c>
      <c r="G36" s="8">
        <v>1</v>
      </c>
      <c r="H36" s="8"/>
      <c r="I36" s="8"/>
      <c r="J36" s="8"/>
      <c r="K36" s="8"/>
    </row>
    <row r="37" spans="1:11" ht="12.75">
      <c r="A37" s="7" t="s">
        <v>120</v>
      </c>
      <c r="B37" s="8">
        <v>6</v>
      </c>
      <c r="C37" s="8">
        <v>24</v>
      </c>
      <c r="D37" s="9">
        <f t="shared" si="0"/>
        <v>4</v>
      </c>
      <c r="E37" s="1">
        <v>8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157</v>
      </c>
      <c r="B38" s="8">
        <v>2</v>
      </c>
      <c r="C38" s="8">
        <v>19</v>
      </c>
      <c r="D38" s="9">
        <f t="shared" si="0"/>
        <v>9.5</v>
      </c>
      <c r="E38" s="1">
        <v>16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156</v>
      </c>
      <c r="B39" s="8">
        <v>4</v>
      </c>
      <c r="C39" s="8">
        <v>2</v>
      </c>
      <c r="D39" s="9">
        <f t="shared" si="0"/>
        <v>0.5</v>
      </c>
      <c r="E39" s="1">
        <v>5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123</v>
      </c>
      <c r="B40" s="8">
        <v>1</v>
      </c>
      <c r="C40" s="8">
        <v>1</v>
      </c>
      <c r="D40" s="9">
        <f t="shared" si="0"/>
        <v>1</v>
      </c>
      <c r="E40" s="1">
        <v>1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134</v>
      </c>
      <c r="B41" s="8">
        <v>1</v>
      </c>
      <c r="C41" s="8">
        <v>-8</v>
      </c>
      <c r="D41" s="9">
        <f t="shared" si="0"/>
        <v>-8</v>
      </c>
      <c r="E41" s="1">
        <v>-8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5" t="s">
        <v>8</v>
      </c>
      <c r="B42" s="6">
        <f>SUM(B36:B41)</f>
        <v>37</v>
      </c>
      <c r="C42" s="6">
        <f>SUM(C36:C41)</f>
        <v>149</v>
      </c>
      <c r="D42" s="15">
        <f t="shared" si="0"/>
        <v>4.027027027027027</v>
      </c>
      <c r="E42" s="6">
        <v>21</v>
      </c>
      <c r="F42" s="6">
        <f>SUM(F36:F41)</f>
        <v>1</v>
      </c>
      <c r="G42" s="6">
        <f>SUM(G36:G41)</f>
        <v>1</v>
      </c>
      <c r="H42" s="6"/>
      <c r="I42" s="6"/>
      <c r="J42" s="6"/>
      <c r="K42" s="6"/>
    </row>
    <row r="43" spans="1:11" ht="12.75">
      <c r="A43" s="5" t="s">
        <v>102</v>
      </c>
      <c r="B43" s="6">
        <f>C19</f>
        <v>32</v>
      </c>
      <c r="C43" s="6">
        <f>C20</f>
        <v>130</v>
      </c>
      <c r="D43" s="15">
        <f t="shared" si="0"/>
        <v>4.0625</v>
      </c>
      <c r="E43" s="6">
        <v>21</v>
      </c>
      <c r="F43" s="6">
        <v>1</v>
      </c>
      <c r="G43" s="6">
        <v>1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125</v>
      </c>
      <c r="K45" s="6"/>
    </row>
    <row r="46" spans="1:11" ht="12.75">
      <c r="A46" s="12" t="s">
        <v>156</v>
      </c>
      <c r="B46" s="8">
        <v>6</v>
      </c>
      <c r="C46" s="8">
        <v>14</v>
      </c>
      <c r="D46" s="8">
        <v>0</v>
      </c>
      <c r="E46" s="10">
        <f>SUM(B46)/(C46)</f>
        <v>0.42857142857142855</v>
      </c>
      <c r="F46" s="8">
        <v>121</v>
      </c>
      <c r="G46" s="16">
        <f>SUM(F46)/(C46)</f>
        <v>8.642857142857142</v>
      </c>
      <c r="H46" s="8">
        <v>1</v>
      </c>
      <c r="I46" s="1" t="s">
        <v>210</v>
      </c>
      <c r="J46" s="8">
        <v>2</v>
      </c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93</v>
      </c>
      <c r="J47" s="8"/>
      <c r="K47" s="8"/>
    </row>
    <row r="48" spans="1:11" ht="12.75">
      <c r="A48" s="5" t="s">
        <v>8</v>
      </c>
      <c r="B48" s="6">
        <f>SUM(B46:B47)</f>
        <v>6</v>
      </c>
      <c r="C48" s="6">
        <f>SUM(C46:C47)</f>
        <v>14</v>
      </c>
      <c r="D48" s="6">
        <f>SUM(D46:D47)</f>
        <v>0</v>
      </c>
      <c r="E48" s="17">
        <f>SUM(B48)/(C48)</f>
        <v>0.42857142857142855</v>
      </c>
      <c r="F48" s="6">
        <f>SUM(F46:F47)</f>
        <v>121</v>
      </c>
      <c r="G48" s="18">
        <f>SUM(F48)/(C48)</f>
        <v>8.642857142857142</v>
      </c>
      <c r="H48" s="6">
        <f>SUM(H46:H47)</f>
        <v>1</v>
      </c>
      <c r="I48" s="6" t="s">
        <v>210</v>
      </c>
      <c r="J48" s="6">
        <v>2</v>
      </c>
      <c r="K48" s="6"/>
    </row>
    <row r="49" spans="1:11" ht="12.75">
      <c r="A49" s="5" t="s">
        <v>102</v>
      </c>
      <c r="B49" s="6">
        <f>C23</f>
        <v>13</v>
      </c>
      <c r="C49" s="6">
        <f>C24</f>
        <v>26</v>
      </c>
      <c r="D49" s="6">
        <f>C25</f>
        <v>1</v>
      </c>
      <c r="E49" s="17">
        <f>SUM(B49)/(C49)</f>
        <v>0.5</v>
      </c>
      <c r="F49" s="6">
        <f>C21</f>
        <v>146</v>
      </c>
      <c r="G49" s="18">
        <f>SUM(F49)/(C49)</f>
        <v>5.615384615384615</v>
      </c>
      <c r="H49" s="6">
        <v>0</v>
      </c>
      <c r="I49" s="6" t="s">
        <v>211</v>
      </c>
      <c r="J49" s="6">
        <v>3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125</v>
      </c>
      <c r="H51" s="6"/>
      <c r="I51" s="6"/>
      <c r="J51" s="6"/>
      <c r="K51" s="6"/>
    </row>
    <row r="52" spans="1:11" ht="12.75">
      <c r="A52" s="12" t="s">
        <v>123</v>
      </c>
      <c r="B52" s="8">
        <v>3</v>
      </c>
      <c r="C52" s="8">
        <v>94</v>
      </c>
      <c r="D52" s="9">
        <f aca="true" t="shared" si="1" ref="D52:D58">SUM(C52)/(B52)</f>
        <v>31.333333333333332</v>
      </c>
      <c r="E52" s="1">
        <v>62</v>
      </c>
      <c r="F52" s="8">
        <v>1</v>
      </c>
      <c r="G52" s="8">
        <v>2</v>
      </c>
      <c r="H52" s="8"/>
      <c r="I52" s="8"/>
      <c r="J52" s="8"/>
      <c r="K52" s="8"/>
    </row>
    <row r="53" spans="1:11" ht="12.75">
      <c r="A53" s="12" t="s">
        <v>124</v>
      </c>
      <c r="B53" s="8">
        <v>1</v>
      </c>
      <c r="C53" s="8">
        <v>12</v>
      </c>
      <c r="D53" s="9">
        <f t="shared" si="1"/>
        <v>12</v>
      </c>
      <c r="E53" s="1">
        <v>12</v>
      </c>
      <c r="F53" s="8">
        <v>0</v>
      </c>
      <c r="G53" s="8">
        <v>0</v>
      </c>
      <c r="H53" s="8"/>
      <c r="I53" s="8"/>
      <c r="J53" s="8"/>
      <c r="K53" s="8"/>
    </row>
    <row r="54" spans="1:11" ht="12.75">
      <c r="A54" s="12" t="s">
        <v>120</v>
      </c>
      <c r="B54" s="8">
        <v>1</v>
      </c>
      <c r="C54" s="8">
        <v>12</v>
      </c>
      <c r="D54" s="9">
        <f t="shared" si="1"/>
        <v>12</v>
      </c>
      <c r="E54" s="1">
        <v>12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12" t="s">
        <v>158</v>
      </c>
      <c r="B55" s="8">
        <v>1</v>
      </c>
      <c r="C55" s="8">
        <v>3</v>
      </c>
      <c r="D55" s="9">
        <f>SUM(C55)/(B55)</f>
        <v>3</v>
      </c>
      <c r="E55" s="1">
        <v>3</v>
      </c>
      <c r="F55" s="8">
        <v>0</v>
      </c>
      <c r="G55" s="8">
        <v>0</v>
      </c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93</v>
      </c>
      <c r="F56" s="8">
        <v>0</v>
      </c>
      <c r="G56" s="8">
        <v>0</v>
      </c>
      <c r="H56" s="8"/>
      <c r="I56" s="8"/>
      <c r="J56" s="8"/>
      <c r="K56" s="8"/>
    </row>
    <row r="57" spans="1:11" ht="12.75">
      <c r="A57" s="5" t="s">
        <v>8</v>
      </c>
      <c r="B57" s="6">
        <f>SUM(B52:B56)</f>
        <v>6</v>
      </c>
      <c r="C57" s="6">
        <f>SUM(C52:C56)</f>
        <v>121</v>
      </c>
      <c r="D57" s="15">
        <f t="shared" si="1"/>
        <v>20.166666666666668</v>
      </c>
      <c r="E57" s="6">
        <v>62</v>
      </c>
      <c r="F57" s="6">
        <f>SUM(F52:F56)</f>
        <v>1</v>
      </c>
      <c r="G57" s="6">
        <f>SUM(G52:G56)</f>
        <v>2</v>
      </c>
      <c r="H57" s="6"/>
      <c r="I57" s="6"/>
      <c r="J57" s="6"/>
      <c r="K57" s="14"/>
    </row>
    <row r="58" spans="1:11" ht="12.75">
      <c r="A58" s="5" t="s">
        <v>102</v>
      </c>
      <c r="B58" s="6">
        <f>C23</f>
        <v>13</v>
      </c>
      <c r="C58" s="6">
        <f>C21</f>
        <v>146</v>
      </c>
      <c r="D58" s="15">
        <f t="shared" si="1"/>
        <v>11.23076923076923</v>
      </c>
      <c r="E58" s="6">
        <v>22</v>
      </c>
      <c r="F58" s="6">
        <v>0</v>
      </c>
      <c r="G58" s="6">
        <v>3</v>
      </c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12" t="s">
        <v>123</v>
      </c>
      <c r="B62" s="8">
        <v>0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6</v>
      </c>
      <c r="J62" s="8"/>
      <c r="K62" s="8"/>
    </row>
    <row r="63" spans="1:11" ht="12.75">
      <c r="A63" s="12" t="s">
        <v>122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6</v>
      </c>
      <c r="J63" s="8"/>
      <c r="K63" s="8"/>
    </row>
    <row r="64" spans="1:11" ht="12.75">
      <c r="A64" s="12" t="s">
        <v>160</v>
      </c>
      <c r="B64" s="8">
        <v>0</v>
      </c>
      <c r="C64" s="8">
        <v>0</v>
      </c>
      <c r="D64" s="8">
        <v>0</v>
      </c>
      <c r="E64" s="8">
        <v>2</v>
      </c>
      <c r="F64" s="8">
        <v>0</v>
      </c>
      <c r="G64" s="8">
        <v>0</v>
      </c>
      <c r="H64" s="8">
        <v>0</v>
      </c>
      <c r="I64" s="8">
        <f t="shared" si="2"/>
        <v>2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1</v>
      </c>
      <c r="C66" s="6">
        <f t="shared" si="3"/>
        <v>1</v>
      </c>
      <c r="D66" s="6">
        <f t="shared" si="3"/>
        <v>0</v>
      </c>
      <c r="E66" s="6">
        <f t="shared" si="3"/>
        <v>2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14</v>
      </c>
      <c r="J66" s="6"/>
      <c r="K66" s="14"/>
    </row>
    <row r="67" spans="1:11" ht="12.75">
      <c r="A67" s="5" t="s">
        <v>102</v>
      </c>
      <c r="B67" s="6">
        <v>1</v>
      </c>
      <c r="C67" s="6">
        <v>1</v>
      </c>
      <c r="D67" s="6">
        <f>SUM(F79)+(F86)+(F93)</f>
        <v>0</v>
      </c>
      <c r="E67" s="6">
        <v>0</v>
      </c>
      <c r="F67" s="6">
        <v>1</v>
      </c>
      <c r="G67" s="6">
        <v>1</v>
      </c>
      <c r="H67" s="6">
        <v>0</v>
      </c>
      <c r="I67" s="6">
        <f t="shared" si="2"/>
        <v>17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1:11" ht="12.75">
      <c r="A70" s="12" t="s">
        <v>160</v>
      </c>
      <c r="B70" s="8">
        <v>2</v>
      </c>
      <c r="C70" s="8">
        <v>2</v>
      </c>
      <c r="D70" s="10">
        <f>SUM(B70/C70)</f>
        <v>1</v>
      </c>
      <c r="E70" s="20">
        <v>0</v>
      </c>
      <c r="F70" s="20">
        <v>1</v>
      </c>
      <c r="G70" s="17">
        <v>0</v>
      </c>
      <c r="H70" s="1" t="s">
        <v>93</v>
      </c>
      <c r="I70" s="8">
        <f>SUM(B70)+(E70*3)</f>
        <v>2</v>
      </c>
      <c r="J70" s="22" t="s">
        <v>202</v>
      </c>
      <c r="K70" s="8"/>
    </row>
    <row r="71" spans="1:11" ht="12.75">
      <c r="A71" s="5" t="s">
        <v>8</v>
      </c>
      <c r="B71" s="6">
        <f>SUM(B70:B70)</f>
        <v>2</v>
      </c>
      <c r="C71" s="6">
        <f>SUM(C70:C70)</f>
        <v>2</v>
      </c>
      <c r="D71" s="17">
        <f>SUM(B71/C71)</f>
        <v>1</v>
      </c>
      <c r="E71" s="6">
        <f>SUM(E70:E70)</f>
        <v>0</v>
      </c>
      <c r="F71" s="6">
        <f>SUM(F70:F70)</f>
        <v>1</v>
      </c>
      <c r="G71" s="17">
        <v>0</v>
      </c>
      <c r="H71" s="6" t="s">
        <v>93</v>
      </c>
      <c r="I71" s="6">
        <f>SUM(B71)+(E71*3)</f>
        <v>2</v>
      </c>
      <c r="J71" s="19"/>
      <c r="K71" s="6"/>
    </row>
    <row r="72" spans="1:11" ht="12.75">
      <c r="A72" s="5" t="s">
        <v>102</v>
      </c>
      <c r="B72" s="6">
        <v>0</v>
      </c>
      <c r="C72" s="6">
        <v>1</v>
      </c>
      <c r="D72" s="17">
        <f>SUM(B72/C72)</f>
        <v>0</v>
      </c>
      <c r="E72" s="23">
        <v>1</v>
      </c>
      <c r="F72" s="23">
        <v>2</v>
      </c>
      <c r="G72" s="17">
        <v>0</v>
      </c>
      <c r="H72" s="6">
        <v>23</v>
      </c>
      <c r="I72" s="6">
        <f>SUM(B72)+(E72*3)</f>
        <v>3</v>
      </c>
      <c r="J72" s="61" t="s">
        <v>203</v>
      </c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1:11" ht="12.75">
      <c r="A75" s="12" t="s">
        <v>136</v>
      </c>
      <c r="B75" s="8">
        <v>1</v>
      </c>
      <c r="C75" s="8">
        <v>36</v>
      </c>
      <c r="D75" s="9">
        <f>SUM(C75)/(B75)</f>
        <v>36</v>
      </c>
      <c r="E75" s="1">
        <v>36</v>
      </c>
      <c r="F75" s="8">
        <v>0</v>
      </c>
      <c r="G75" s="8"/>
      <c r="H75" s="8"/>
      <c r="I75" s="8"/>
      <c r="J75" s="8"/>
      <c r="K75" s="8"/>
    </row>
    <row r="76" spans="1:11" ht="12.75">
      <c r="A76" s="12" t="s">
        <v>123</v>
      </c>
      <c r="B76" s="8">
        <v>1</v>
      </c>
      <c r="C76" s="8">
        <v>20</v>
      </c>
      <c r="D76" s="9">
        <f>SUM(C76)/(B76)</f>
        <v>20</v>
      </c>
      <c r="E76" s="1">
        <v>20</v>
      </c>
      <c r="F76" s="8">
        <v>0</v>
      </c>
      <c r="G76" s="8"/>
      <c r="H76" s="8"/>
      <c r="I76" s="8"/>
      <c r="J76" s="8"/>
      <c r="K76" s="8"/>
    </row>
    <row r="77" spans="1:11" ht="12.75">
      <c r="A77" s="12" t="s">
        <v>124</v>
      </c>
      <c r="B77" s="8">
        <v>1</v>
      </c>
      <c r="C77" s="8">
        <v>1</v>
      </c>
      <c r="D77" s="9">
        <f>SUM(C77)/(B77)</f>
        <v>1</v>
      </c>
      <c r="E77" s="1">
        <v>1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3</v>
      </c>
      <c r="C78" s="6">
        <f>SUM(C75:C77)</f>
        <v>57</v>
      </c>
      <c r="D78" s="15">
        <f>SUM(C78)/(B78)</f>
        <v>19</v>
      </c>
      <c r="E78" s="6">
        <v>36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102</v>
      </c>
      <c r="B79" s="6">
        <v>1</v>
      </c>
      <c r="C79" s="6">
        <v>8</v>
      </c>
      <c r="D79" s="15">
        <f>SUM(C79)/(B79)</f>
        <v>8</v>
      </c>
      <c r="E79" s="6">
        <v>8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93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93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102</v>
      </c>
      <c r="B86" s="6">
        <v>1</v>
      </c>
      <c r="C86" s="6">
        <v>42</v>
      </c>
      <c r="D86" s="15">
        <f>SUM(C86)/(B86)</f>
        <v>42</v>
      </c>
      <c r="E86" s="6">
        <v>42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76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1:11" ht="12.75">
      <c r="A89" s="12" t="s">
        <v>123</v>
      </c>
      <c r="B89" s="8">
        <v>1</v>
      </c>
      <c r="C89" s="8">
        <v>0</v>
      </c>
      <c r="D89" s="9">
        <f>SUM(C89)/(B89)</f>
        <v>0</v>
      </c>
      <c r="E89" s="1" t="s">
        <v>93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93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1</v>
      </c>
      <c r="C92" s="6">
        <f>SUM(C89:C91)</f>
        <v>0</v>
      </c>
      <c r="D92" s="15">
        <f>SUM(C92)/(B92)</f>
        <v>0</v>
      </c>
      <c r="E92" s="6" t="s">
        <v>93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102</v>
      </c>
      <c r="B93" s="6">
        <v>0</v>
      </c>
      <c r="C93" s="6">
        <v>0</v>
      </c>
      <c r="D93" s="15" t="e">
        <f>SUM(C93)/(B93)</f>
        <v>#DIV/0!</v>
      </c>
      <c r="E93" s="6" t="s">
        <v>93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77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1:11" ht="12.75">
      <c r="A96" s="12" t="s">
        <v>120</v>
      </c>
      <c r="B96" s="8">
        <v>2</v>
      </c>
      <c r="C96" s="8">
        <v>74</v>
      </c>
      <c r="D96" s="9">
        <f>SUM(C96)/(B96)</f>
        <v>37</v>
      </c>
      <c r="E96" s="1">
        <v>40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93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2</v>
      </c>
      <c r="C98" s="6">
        <f>SUM(C96:C97)</f>
        <v>74</v>
      </c>
      <c r="D98" s="15">
        <f>SUM(C98)/(B98)</f>
        <v>37</v>
      </c>
      <c r="E98" s="6" t="s">
        <v>93</v>
      </c>
      <c r="F98" s="6"/>
      <c r="G98" s="5"/>
      <c r="H98" s="5"/>
      <c r="I98" s="5"/>
      <c r="J98" s="5"/>
      <c r="K98" s="6"/>
    </row>
    <row r="99" spans="1:11" ht="12.75">
      <c r="A99" s="5" t="s">
        <v>102</v>
      </c>
      <c r="B99" s="6">
        <f>C26</f>
        <v>3</v>
      </c>
      <c r="C99" s="6">
        <f>C27</f>
        <v>75</v>
      </c>
      <c r="D99" s="15">
        <f>SUM(C99)/(B99)</f>
        <v>25</v>
      </c>
      <c r="E99" s="6">
        <v>37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5" t="s">
        <v>204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5" t="s">
        <v>205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5" t="s">
        <v>206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5" t="s">
        <v>207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5" t="s">
        <v>208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128</v>
      </c>
      <c r="C113" s="29" t="s">
        <v>89</v>
      </c>
      <c r="D113" s="29" t="s">
        <v>69</v>
      </c>
      <c r="E113" s="29" t="s">
        <v>68</v>
      </c>
      <c r="F113" s="29" t="s">
        <v>126</v>
      </c>
      <c r="G113" s="29" t="s">
        <v>70</v>
      </c>
      <c r="H113" s="29" t="s">
        <v>71</v>
      </c>
      <c r="I113" s="29" t="s">
        <v>127</v>
      </c>
      <c r="J113" s="29" t="s">
        <v>81</v>
      </c>
      <c r="K113" s="60" t="s">
        <v>209</v>
      </c>
    </row>
    <row r="114" spans="1:11" ht="12.75">
      <c r="A114" s="50" t="s">
        <v>120</v>
      </c>
      <c r="B114" s="8">
        <v>5</v>
      </c>
      <c r="C114" s="8">
        <v>4</v>
      </c>
      <c r="D114" s="8">
        <v>1</v>
      </c>
      <c r="E114" s="8">
        <v>0</v>
      </c>
      <c r="F114" s="8">
        <f>SUM(B114:E114)</f>
        <v>10</v>
      </c>
      <c r="G114" s="8">
        <v>0</v>
      </c>
      <c r="H114" s="8">
        <v>0</v>
      </c>
      <c r="I114" s="8">
        <v>0</v>
      </c>
      <c r="J114" s="8">
        <v>1</v>
      </c>
      <c r="K114" s="1">
        <v>1</v>
      </c>
    </row>
    <row r="115" spans="1:11" ht="12.75">
      <c r="A115" s="50" t="s">
        <v>171</v>
      </c>
      <c r="B115" s="8">
        <v>2</v>
      </c>
      <c r="C115" s="8">
        <v>6</v>
      </c>
      <c r="D115" s="8">
        <v>1</v>
      </c>
      <c r="E115" s="8">
        <v>0</v>
      </c>
      <c r="F115" s="8">
        <f aca="true" t="shared" si="4" ref="F115:F139">SUM(B115:E115)</f>
        <v>9</v>
      </c>
      <c r="G115" s="8">
        <v>0</v>
      </c>
      <c r="H115" s="8">
        <v>1</v>
      </c>
      <c r="I115" s="8">
        <v>0</v>
      </c>
      <c r="J115" s="8">
        <v>0</v>
      </c>
      <c r="K115" s="1">
        <v>0</v>
      </c>
    </row>
    <row r="116" spans="1:11" ht="12.75">
      <c r="A116" s="50" t="s">
        <v>123</v>
      </c>
      <c r="B116" s="8">
        <v>5</v>
      </c>
      <c r="C116" s="8">
        <v>1</v>
      </c>
      <c r="D116" s="8">
        <v>0</v>
      </c>
      <c r="E116" s="8">
        <v>0</v>
      </c>
      <c r="F116" s="8">
        <f>SUM(B116:E116)</f>
        <v>6</v>
      </c>
      <c r="G116" s="8">
        <v>0</v>
      </c>
      <c r="H116" s="8">
        <v>0</v>
      </c>
      <c r="I116" s="8">
        <v>1</v>
      </c>
      <c r="J116" s="8">
        <v>0</v>
      </c>
      <c r="K116" s="1">
        <v>0</v>
      </c>
    </row>
    <row r="117" spans="1:11" ht="12.75">
      <c r="A117" s="50" t="s">
        <v>160</v>
      </c>
      <c r="B117" s="8">
        <v>3</v>
      </c>
      <c r="C117" s="8">
        <v>1</v>
      </c>
      <c r="D117" s="8">
        <v>1</v>
      </c>
      <c r="E117" s="8">
        <v>0</v>
      </c>
      <c r="F117" s="8">
        <f>SUM(B117:E117)</f>
        <v>5</v>
      </c>
      <c r="G117" s="8">
        <v>0</v>
      </c>
      <c r="H117" s="8">
        <v>0</v>
      </c>
      <c r="I117" s="8">
        <v>0</v>
      </c>
      <c r="J117" s="8">
        <v>0</v>
      </c>
      <c r="K117" s="1">
        <v>2</v>
      </c>
    </row>
    <row r="118" spans="1:11" ht="12.75">
      <c r="A118" s="50" t="s">
        <v>123</v>
      </c>
      <c r="B118" s="8">
        <v>5</v>
      </c>
      <c r="C118" s="8">
        <v>1</v>
      </c>
      <c r="D118" s="8">
        <v>0</v>
      </c>
      <c r="E118" s="8">
        <v>0</v>
      </c>
      <c r="F118" s="8">
        <f t="shared" si="4"/>
        <v>6</v>
      </c>
      <c r="G118" s="8">
        <v>0</v>
      </c>
      <c r="H118" s="8">
        <v>0</v>
      </c>
      <c r="I118" s="8">
        <v>1</v>
      </c>
      <c r="J118" s="8">
        <v>0</v>
      </c>
      <c r="K118" s="1">
        <v>0</v>
      </c>
    </row>
    <row r="119" spans="1:11" ht="12.75">
      <c r="A119" s="50" t="s">
        <v>173</v>
      </c>
      <c r="B119" s="8">
        <v>4</v>
      </c>
      <c r="C119" s="8">
        <v>2</v>
      </c>
      <c r="D119" s="8">
        <v>0</v>
      </c>
      <c r="E119" s="8">
        <v>0</v>
      </c>
      <c r="F119" s="8">
        <f t="shared" si="4"/>
        <v>6</v>
      </c>
      <c r="G119" s="8">
        <v>0</v>
      </c>
      <c r="H119" s="8">
        <v>0</v>
      </c>
      <c r="I119" s="8">
        <v>0</v>
      </c>
      <c r="J119" s="8">
        <v>0</v>
      </c>
      <c r="K119" s="1">
        <v>1</v>
      </c>
    </row>
    <row r="120" spans="1:11" ht="12.75">
      <c r="A120" s="50" t="s">
        <v>169</v>
      </c>
      <c r="B120" s="8">
        <v>4</v>
      </c>
      <c r="C120" s="8">
        <v>0</v>
      </c>
      <c r="D120" s="8">
        <v>1</v>
      </c>
      <c r="E120" s="8">
        <v>0</v>
      </c>
      <c r="F120" s="8">
        <f t="shared" si="4"/>
        <v>5</v>
      </c>
      <c r="G120" s="8">
        <v>0</v>
      </c>
      <c r="H120" s="8">
        <v>0</v>
      </c>
      <c r="I120" s="8">
        <v>1</v>
      </c>
      <c r="J120" s="8">
        <v>0</v>
      </c>
      <c r="K120" s="1">
        <v>0</v>
      </c>
    </row>
    <row r="121" spans="1:11" ht="12.75">
      <c r="A121" s="50" t="s">
        <v>122</v>
      </c>
      <c r="B121" s="8">
        <v>2</v>
      </c>
      <c r="C121" s="8">
        <v>2</v>
      </c>
      <c r="D121" s="8">
        <v>0</v>
      </c>
      <c r="E121" s="8">
        <v>0</v>
      </c>
      <c r="F121" s="8">
        <f t="shared" si="4"/>
        <v>4</v>
      </c>
      <c r="G121" s="8">
        <v>0</v>
      </c>
      <c r="H121" s="8">
        <v>0</v>
      </c>
      <c r="I121" s="8">
        <v>0</v>
      </c>
      <c r="J121" s="8">
        <v>0</v>
      </c>
      <c r="K121" s="1">
        <v>0</v>
      </c>
    </row>
    <row r="122" spans="1:11" ht="12.75">
      <c r="A122" s="50" t="s">
        <v>124</v>
      </c>
      <c r="B122" s="8">
        <v>2</v>
      </c>
      <c r="C122" s="8">
        <v>2</v>
      </c>
      <c r="D122" s="8">
        <v>0</v>
      </c>
      <c r="E122" s="8">
        <v>0</v>
      </c>
      <c r="F122" s="8">
        <f t="shared" si="4"/>
        <v>4</v>
      </c>
      <c r="G122" s="8">
        <v>0</v>
      </c>
      <c r="H122" s="8">
        <v>0</v>
      </c>
      <c r="I122" s="8">
        <v>1</v>
      </c>
      <c r="J122" s="8">
        <v>0</v>
      </c>
      <c r="K122" s="1">
        <v>0</v>
      </c>
    </row>
    <row r="123" spans="1:11" ht="12.75">
      <c r="A123" s="50" t="s">
        <v>157</v>
      </c>
      <c r="B123" s="8">
        <v>1</v>
      </c>
      <c r="C123" s="8">
        <v>1</v>
      </c>
      <c r="D123" s="8">
        <v>1</v>
      </c>
      <c r="E123" s="8">
        <v>0</v>
      </c>
      <c r="F123" s="8">
        <f t="shared" si="4"/>
        <v>3</v>
      </c>
      <c r="G123" s="8">
        <v>0</v>
      </c>
      <c r="H123" s="8">
        <v>0</v>
      </c>
      <c r="I123" s="8">
        <v>0</v>
      </c>
      <c r="J123" s="8">
        <v>0</v>
      </c>
      <c r="K123" s="1">
        <v>1</v>
      </c>
    </row>
    <row r="124" spans="1:11" ht="12.75">
      <c r="A124" s="50" t="s">
        <v>172</v>
      </c>
      <c r="B124" s="8">
        <v>1</v>
      </c>
      <c r="C124" s="8">
        <v>2</v>
      </c>
      <c r="D124" s="8">
        <v>0</v>
      </c>
      <c r="E124" s="8">
        <v>0</v>
      </c>
      <c r="F124" s="8">
        <f t="shared" si="4"/>
        <v>3</v>
      </c>
      <c r="G124" s="8">
        <v>0</v>
      </c>
      <c r="H124" s="8">
        <v>0</v>
      </c>
      <c r="I124" s="8">
        <v>0</v>
      </c>
      <c r="J124" s="8">
        <v>0</v>
      </c>
      <c r="K124" s="1">
        <v>0</v>
      </c>
    </row>
    <row r="125" spans="1:11" ht="12.75">
      <c r="A125" s="50" t="s">
        <v>133</v>
      </c>
      <c r="B125" s="8">
        <v>3</v>
      </c>
      <c r="C125" s="8">
        <v>0</v>
      </c>
      <c r="D125" s="8">
        <v>0</v>
      </c>
      <c r="E125" s="8">
        <v>0</v>
      </c>
      <c r="F125" s="8">
        <f t="shared" si="4"/>
        <v>3</v>
      </c>
      <c r="G125" s="8">
        <v>0</v>
      </c>
      <c r="H125" s="8">
        <v>0</v>
      </c>
      <c r="I125" s="8">
        <v>0</v>
      </c>
      <c r="J125" s="8">
        <v>0</v>
      </c>
      <c r="K125" s="1">
        <v>0</v>
      </c>
    </row>
    <row r="126" spans="1:11" ht="12.75">
      <c r="A126" s="50" t="s">
        <v>136</v>
      </c>
      <c r="B126" s="8">
        <v>2</v>
      </c>
      <c r="C126" s="8">
        <v>0</v>
      </c>
      <c r="D126" s="8">
        <v>0</v>
      </c>
      <c r="E126" s="8">
        <v>0</v>
      </c>
      <c r="F126" s="8">
        <f t="shared" si="4"/>
        <v>2</v>
      </c>
      <c r="G126" s="8">
        <v>0</v>
      </c>
      <c r="H126" s="8">
        <v>0</v>
      </c>
      <c r="I126" s="8">
        <v>1</v>
      </c>
      <c r="J126" s="8">
        <v>0</v>
      </c>
      <c r="K126" s="1">
        <v>0</v>
      </c>
    </row>
    <row r="127" spans="1:11" ht="12.75">
      <c r="A127" s="50" t="s">
        <v>168</v>
      </c>
      <c r="B127" s="8">
        <v>0</v>
      </c>
      <c r="C127" s="8">
        <v>1</v>
      </c>
      <c r="D127" s="8">
        <v>0</v>
      </c>
      <c r="E127" s="8">
        <v>0</v>
      </c>
      <c r="F127" s="8">
        <f t="shared" si="4"/>
        <v>1</v>
      </c>
      <c r="G127" s="8">
        <v>0</v>
      </c>
      <c r="H127" s="8">
        <v>0</v>
      </c>
      <c r="I127" s="8">
        <v>0</v>
      </c>
      <c r="J127" s="8">
        <v>0</v>
      </c>
      <c r="K127" s="1">
        <v>0</v>
      </c>
    </row>
    <row r="128" spans="1:11" ht="12.75">
      <c r="A128" s="50" t="s">
        <v>174</v>
      </c>
      <c r="B128" s="8">
        <v>1</v>
      </c>
      <c r="C128" s="8">
        <v>0</v>
      </c>
      <c r="D128" s="8">
        <v>0</v>
      </c>
      <c r="E128" s="8">
        <v>0</v>
      </c>
      <c r="F128" s="8">
        <f t="shared" si="4"/>
        <v>1</v>
      </c>
      <c r="G128" s="8">
        <v>0</v>
      </c>
      <c r="H128" s="8">
        <v>0</v>
      </c>
      <c r="I128" s="8">
        <v>0</v>
      </c>
      <c r="J128" s="8">
        <v>0</v>
      </c>
      <c r="K128" s="1">
        <v>0</v>
      </c>
    </row>
    <row r="129" spans="1:11" ht="12.75">
      <c r="A129" s="50"/>
      <c r="B129" s="8">
        <v>0</v>
      </c>
      <c r="C129" s="8">
        <v>0</v>
      </c>
      <c r="D129" s="8">
        <v>0</v>
      </c>
      <c r="E129" s="8">
        <v>0</v>
      </c>
      <c r="F129" s="8">
        <f t="shared" si="4"/>
        <v>0</v>
      </c>
      <c r="G129" s="8">
        <v>0</v>
      </c>
      <c r="H129" s="8">
        <v>0</v>
      </c>
      <c r="I129" s="8">
        <v>0</v>
      </c>
      <c r="J129" s="8">
        <v>0</v>
      </c>
      <c r="K129" s="1">
        <v>0</v>
      </c>
    </row>
    <row r="130" spans="1:11" ht="12.75">
      <c r="A130" s="50"/>
      <c r="B130" s="8">
        <v>0</v>
      </c>
      <c r="C130" s="8">
        <v>0</v>
      </c>
      <c r="D130" s="8">
        <v>0</v>
      </c>
      <c r="E130" s="8">
        <v>0</v>
      </c>
      <c r="F130" s="8">
        <f t="shared" si="4"/>
        <v>0</v>
      </c>
      <c r="G130" s="8">
        <v>0</v>
      </c>
      <c r="H130" s="8">
        <v>0</v>
      </c>
      <c r="I130" s="8">
        <v>0</v>
      </c>
      <c r="J130" s="8">
        <v>0</v>
      </c>
      <c r="K130" s="1">
        <v>0</v>
      </c>
    </row>
    <row r="131" spans="1:11" ht="12.75">
      <c r="A131" s="50"/>
      <c r="B131" s="8">
        <v>0</v>
      </c>
      <c r="C131" s="8">
        <v>0</v>
      </c>
      <c r="D131" s="8">
        <v>0</v>
      </c>
      <c r="E131" s="8">
        <v>0</v>
      </c>
      <c r="F131" s="8">
        <f t="shared" si="4"/>
        <v>0</v>
      </c>
      <c r="G131" s="8">
        <v>0</v>
      </c>
      <c r="H131" s="8">
        <v>0</v>
      </c>
      <c r="I131" s="8">
        <v>0</v>
      </c>
      <c r="J131" s="8">
        <v>0</v>
      </c>
      <c r="K131" s="1">
        <v>0</v>
      </c>
    </row>
    <row r="132" spans="1:11" ht="12.75">
      <c r="A132" s="50"/>
      <c r="B132" s="8">
        <v>0</v>
      </c>
      <c r="C132" s="8">
        <v>0</v>
      </c>
      <c r="D132" s="8">
        <v>0</v>
      </c>
      <c r="E132" s="8">
        <v>0</v>
      </c>
      <c r="F132" s="8">
        <f t="shared" si="4"/>
        <v>0</v>
      </c>
      <c r="G132" s="8">
        <v>0</v>
      </c>
      <c r="H132" s="8">
        <v>0</v>
      </c>
      <c r="I132" s="8">
        <v>0</v>
      </c>
      <c r="J132" s="8">
        <v>0</v>
      </c>
      <c r="K132" s="1">
        <v>0</v>
      </c>
    </row>
    <row r="133" spans="1:11" ht="12.75">
      <c r="A133" s="50"/>
      <c r="B133" s="8">
        <v>0</v>
      </c>
      <c r="C133" s="8">
        <v>0</v>
      </c>
      <c r="D133" s="8">
        <v>0</v>
      </c>
      <c r="E133" s="8">
        <v>0</v>
      </c>
      <c r="F133" s="8">
        <f t="shared" si="4"/>
        <v>0</v>
      </c>
      <c r="G133" s="8">
        <v>0</v>
      </c>
      <c r="H133" s="8">
        <v>0</v>
      </c>
      <c r="I133" s="8">
        <v>0</v>
      </c>
      <c r="J133" s="8">
        <v>0</v>
      </c>
      <c r="K133" s="1">
        <v>0</v>
      </c>
    </row>
    <row r="134" spans="1:11" ht="12.75">
      <c r="A134" s="50"/>
      <c r="B134" s="8">
        <v>0</v>
      </c>
      <c r="C134" s="8">
        <v>0</v>
      </c>
      <c r="D134" s="8">
        <v>0</v>
      </c>
      <c r="E134" s="8">
        <v>0</v>
      </c>
      <c r="F134" s="8">
        <f t="shared" si="4"/>
        <v>0</v>
      </c>
      <c r="G134" s="8">
        <v>0</v>
      </c>
      <c r="H134" s="8">
        <v>0</v>
      </c>
      <c r="I134" s="8">
        <v>0</v>
      </c>
      <c r="J134" s="8">
        <v>0</v>
      </c>
      <c r="K134" s="1">
        <v>0</v>
      </c>
    </row>
    <row r="135" spans="1:11" ht="12.75">
      <c r="A135" s="50"/>
      <c r="B135" s="8">
        <v>0</v>
      </c>
      <c r="C135" s="8">
        <v>0</v>
      </c>
      <c r="D135" s="8">
        <v>0</v>
      </c>
      <c r="E135" s="8">
        <v>0</v>
      </c>
      <c r="F135" s="8">
        <f t="shared" si="4"/>
        <v>0</v>
      </c>
      <c r="G135" s="8">
        <v>0</v>
      </c>
      <c r="H135" s="8">
        <v>0</v>
      </c>
      <c r="I135" s="8">
        <v>0</v>
      </c>
      <c r="J135" s="8">
        <v>0</v>
      </c>
      <c r="K135" s="1">
        <v>0</v>
      </c>
    </row>
    <row r="136" spans="1:11" ht="12.75">
      <c r="A136" s="50"/>
      <c r="B136" s="8">
        <v>0</v>
      </c>
      <c r="C136" s="8">
        <v>0</v>
      </c>
      <c r="D136" s="8">
        <v>0</v>
      </c>
      <c r="E136" s="8">
        <v>0</v>
      </c>
      <c r="F136" s="8">
        <f t="shared" si="4"/>
        <v>0</v>
      </c>
      <c r="G136" s="8">
        <v>0</v>
      </c>
      <c r="H136" s="8">
        <v>0</v>
      </c>
      <c r="I136" s="8">
        <v>0</v>
      </c>
      <c r="J136" s="8">
        <v>0</v>
      </c>
      <c r="K136" s="1">
        <v>0</v>
      </c>
    </row>
    <row r="137" spans="1:11" ht="12.75">
      <c r="A137" s="50"/>
      <c r="B137" s="8">
        <v>0</v>
      </c>
      <c r="C137" s="8">
        <v>0</v>
      </c>
      <c r="D137" s="8">
        <v>0</v>
      </c>
      <c r="E137" s="8">
        <v>0</v>
      </c>
      <c r="F137" s="8">
        <f t="shared" si="4"/>
        <v>0</v>
      </c>
      <c r="G137" s="8">
        <v>0</v>
      </c>
      <c r="H137" s="8">
        <v>0</v>
      </c>
      <c r="I137" s="8">
        <v>0</v>
      </c>
      <c r="J137" s="8">
        <v>0</v>
      </c>
      <c r="K137" s="1">
        <v>0</v>
      </c>
    </row>
    <row r="138" spans="1:11" ht="12.75">
      <c r="A138" s="50"/>
      <c r="B138" s="8">
        <v>0</v>
      </c>
      <c r="C138" s="8">
        <v>0</v>
      </c>
      <c r="D138" s="8">
        <v>0</v>
      </c>
      <c r="E138" s="8">
        <v>0</v>
      </c>
      <c r="F138" s="8">
        <f t="shared" si="4"/>
        <v>0</v>
      </c>
      <c r="G138" s="8">
        <v>0</v>
      </c>
      <c r="H138" s="8">
        <v>0</v>
      </c>
      <c r="I138" s="8">
        <v>0</v>
      </c>
      <c r="J138" s="8">
        <v>0</v>
      </c>
      <c r="K138" s="1">
        <v>0</v>
      </c>
    </row>
    <row r="139" spans="1:11" ht="12.75">
      <c r="A139" s="28" t="s">
        <v>8</v>
      </c>
      <c r="B139" s="29">
        <f aca="true" t="shared" si="5" ref="B139:J139">SUM(B114:B138)</f>
        <v>40</v>
      </c>
      <c r="C139" s="29">
        <f t="shared" si="5"/>
        <v>23</v>
      </c>
      <c r="D139" s="29">
        <f>SUM(D114:D138)</f>
        <v>5</v>
      </c>
      <c r="E139" s="29">
        <f t="shared" si="5"/>
        <v>0</v>
      </c>
      <c r="F139" s="8">
        <f t="shared" si="4"/>
        <v>68</v>
      </c>
      <c r="G139" s="29">
        <f t="shared" si="5"/>
        <v>0</v>
      </c>
      <c r="H139" s="29">
        <f t="shared" si="5"/>
        <v>1</v>
      </c>
      <c r="I139" s="29">
        <f t="shared" si="5"/>
        <v>5</v>
      </c>
      <c r="J139" s="29">
        <f t="shared" si="5"/>
        <v>1</v>
      </c>
      <c r="K139" s="60">
        <f>SUM(K114:K138)</f>
        <v>5</v>
      </c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F44" sqref="F44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7.25">
      <c r="A1" s="2" t="s">
        <v>149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7</v>
      </c>
      <c r="E4" s="1">
        <v>7</v>
      </c>
      <c r="F4" s="1"/>
      <c r="G4" s="1"/>
      <c r="H4" s="1">
        <f>SUM(B4:G4)</f>
        <v>21</v>
      </c>
      <c r="I4" s="24"/>
      <c r="J4" s="1"/>
    </row>
    <row r="5" spans="1:10" ht="12.75">
      <c r="A5" t="s">
        <v>104</v>
      </c>
      <c r="B5" s="1">
        <v>6</v>
      </c>
      <c r="C5" s="1">
        <v>0</v>
      </c>
      <c r="D5" s="1">
        <v>0</v>
      </c>
      <c r="E5" s="1">
        <v>24</v>
      </c>
      <c r="F5" s="1"/>
      <c r="G5" s="1"/>
      <c r="H5" s="1">
        <f>SUM(B5:G5)</f>
        <v>30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17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12</v>
      </c>
      <c r="C9" s="8">
        <v>10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5</v>
      </c>
      <c r="C10" s="8">
        <v>10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10</v>
      </c>
      <c r="C12" s="8">
        <v>11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8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</v>
      </c>
      <c r="C14" s="10">
        <f>SUM(C13/C12)</f>
        <v>0.7272727272727273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7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6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0.8571428571428571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v>56</v>
      </c>
      <c r="C18" s="8">
        <v>56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39</v>
      </c>
      <c r="C19" s="8">
        <v>20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193</v>
      </c>
      <c r="C20" s="8">
        <v>170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120</v>
      </c>
      <c r="C21" s="8">
        <v>190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313</v>
      </c>
      <c r="C22" s="8">
        <f>SUM(C20)+(C21)</f>
        <v>360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11</v>
      </c>
      <c r="C23" s="8">
        <v>23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17</v>
      </c>
      <c r="C24" s="8">
        <v>27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1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37</v>
      </c>
      <c r="C27" s="8">
        <v>27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37</v>
      </c>
      <c r="C28" s="9">
        <f>SUM(C27/C26)</f>
        <v>27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25</v>
      </c>
      <c r="C32" s="8">
        <v>50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222</v>
      </c>
      <c r="C33" s="48" t="s">
        <v>223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 t="s">
        <v>122</v>
      </c>
      <c r="B36" s="8">
        <v>22</v>
      </c>
      <c r="C36" s="8">
        <v>111</v>
      </c>
      <c r="D36" s="9">
        <f aca="true" t="shared" si="0" ref="D36:D43">SUM(C36)/(B36)</f>
        <v>5.045454545454546</v>
      </c>
      <c r="E36" s="1" t="s">
        <v>211</v>
      </c>
      <c r="F36" s="8">
        <v>1</v>
      </c>
      <c r="G36" s="8">
        <v>1</v>
      </c>
      <c r="H36" s="8"/>
      <c r="I36" s="8"/>
      <c r="J36" s="8"/>
      <c r="K36" s="8"/>
    </row>
    <row r="37" spans="1:11" ht="12.75">
      <c r="A37" s="7" t="s">
        <v>120</v>
      </c>
      <c r="B37" s="8">
        <v>10</v>
      </c>
      <c r="C37" s="8">
        <v>41</v>
      </c>
      <c r="D37" s="9">
        <f t="shared" si="0"/>
        <v>4.1</v>
      </c>
      <c r="E37" s="1">
        <v>9</v>
      </c>
      <c r="F37" s="8">
        <v>1</v>
      </c>
      <c r="G37" s="8">
        <v>0</v>
      </c>
      <c r="H37" s="8"/>
      <c r="I37" s="8"/>
      <c r="J37" s="8"/>
      <c r="K37" s="8"/>
    </row>
    <row r="38" spans="1:11" ht="12.75">
      <c r="A38" s="7" t="s">
        <v>157</v>
      </c>
      <c r="B38" s="8">
        <v>4</v>
      </c>
      <c r="C38" s="8">
        <v>31</v>
      </c>
      <c r="D38" s="9">
        <f t="shared" si="0"/>
        <v>7.75</v>
      </c>
      <c r="E38" s="1">
        <v>18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156</v>
      </c>
      <c r="B39" s="8">
        <v>1</v>
      </c>
      <c r="C39" s="8">
        <v>8</v>
      </c>
      <c r="D39" s="9">
        <f t="shared" si="0"/>
        <v>8</v>
      </c>
      <c r="E39" s="1">
        <v>8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124</v>
      </c>
      <c r="B40" s="8">
        <v>2</v>
      </c>
      <c r="C40" s="8">
        <v>2</v>
      </c>
      <c r="D40" s="9">
        <f t="shared" si="0"/>
        <v>1</v>
      </c>
      <c r="E40" s="1">
        <v>2</v>
      </c>
      <c r="F40" s="8">
        <v>0</v>
      </c>
      <c r="G40" s="8">
        <v>0</v>
      </c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93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39</v>
      </c>
      <c r="C42" s="6">
        <f>SUM(C36:C41)</f>
        <v>193</v>
      </c>
      <c r="D42" s="15">
        <f t="shared" si="0"/>
        <v>4.948717948717949</v>
      </c>
      <c r="E42" s="6" t="s">
        <v>211</v>
      </c>
      <c r="F42" s="6">
        <f>SUM(F36:F41)</f>
        <v>2</v>
      </c>
      <c r="G42" s="6">
        <v>1</v>
      </c>
      <c r="H42" s="6"/>
      <c r="I42" s="6"/>
      <c r="J42" s="6"/>
      <c r="K42" s="6"/>
    </row>
    <row r="43" spans="1:11" ht="12.75">
      <c r="A43" s="5" t="s">
        <v>104</v>
      </c>
      <c r="B43" s="6">
        <f>C19</f>
        <v>20</v>
      </c>
      <c r="C43" s="6">
        <f>C20</f>
        <v>170</v>
      </c>
      <c r="D43" s="15">
        <f t="shared" si="0"/>
        <v>8.5</v>
      </c>
      <c r="E43" s="6">
        <v>38</v>
      </c>
      <c r="F43" s="6">
        <v>2</v>
      </c>
      <c r="G43" s="6">
        <v>1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125</v>
      </c>
      <c r="K45" s="6"/>
    </row>
    <row r="46" spans="1:11" ht="12.75">
      <c r="A46" s="7" t="s">
        <v>156</v>
      </c>
      <c r="B46" s="8">
        <v>11</v>
      </c>
      <c r="C46" s="8">
        <v>17</v>
      </c>
      <c r="D46" s="8">
        <v>1</v>
      </c>
      <c r="E46" s="10">
        <f>SUM(B46)/(C46)</f>
        <v>0.6470588235294118</v>
      </c>
      <c r="F46" s="8">
        <v>120</v>
      </c>
      <c r="G46" s="16">
        <f>SUM(F46)/(C46)</f>
        <v>7.0588235294117645</v>
      </c>
      <c r="H46" s="8">
        <v>1</v>
      </c>
      <c r="I46" s="1">
        <v>33</v>
      </c>
      <c r="J46" s="8">
        <v>2</v>
      </c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93</v>
      </c>
      <c r="J47" s="8"/>
      <c r="K47" s="8"/>
    </row>
    <row r="48" spans="1:11" ht="12.75">
      <c r="A48" s="5" t="s">
        <v>8</v>
      </c>
      <c r="B48" s="6">
        <f>SUM(B46:B47)</f>
        <v>11</v>
      </c>
      <c r="C48" s="6">
        <f>SUM(C46:C47)</f>
        <v>17</v>
      </c>
      <c r="D48" s="6">
        <f>SUM(D46:D47)</f>
        <v>1</v>
      </c>
      <c r="E48" s="17">
        <f>SUM(B48)/(C48)</f>
        <v>0.6470588235294118</v>
      </c>
      <c r="F48" s="6">
        <f>SUM(F46:F47)</f>
        <v>120</v>
      </c>
      <c r="G48" s="18">
        <f>SUM(F48)/(C48)</f>
        <v>7.0588235294117645</v>
      </c>
      <c r="H48" s="6">
        <f>SUM(H46:H47)</f>
        <v>1</v>
      </c>
      <c r="I48" s="6">
        <v>33</v>
      </c>
      <c r="J48" s="6">
        <v>2</v>
      </c>
      <c r="K48" s="6"/>
    </row>
    <row r="49" spans="1:11" ht="12.75">
      <c r="A49" s="5" t="s">
        <v>104</v>
      </c>
      <c r="B49" s="6">
        <f>C23</f>
        <v>23</v>
      </c>
      <c r="C49" s="6">
        <f>C24</f>
        <v>27</v>
      </c>
      <c r="D49" s="6">
        <f>C25</f>
        <v>1</v>
      </c>
      <c r="E49" s="17">
        <f>SUM(B49)/(C49)</f>
        <v>0.8518518518518519</v>
      </c>
      <c r="F49" s="6">
        <f>C21</f>
        <v>190</v>
      </c>
      <c r="G49" s="18">
        <f>SUM(F49)/(C49)</f>
        <v>7.037037037037037</v>
      </c>
      <c r="H49" s="6">
        <v>2</v>
      </c>
      <c r="I49" s="6">
        <v>28</v>
      </c>
      <c r="J49" s="6">
        <v>2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125</v>
      </c>
      <c r="H51" s="6"/>
      <c r="I51" s="6"/>
      <c r="J51" s="6"/>
      <c r="K51" s="6"/>
    </row>
    <row r="52" spans="1:11" ht="12.75">
      <c r="A52" s="7" t="s">
        <v>124</v>
      </c>
      <c r="B52" s="8">
        <v>3</v>
      </c>
      <c r="C52" s="8">
        <v>52</v>
      </c>
      <c r="D52" s="9">
        <f aca="true" t="shared" si="1" ref="D52:D58">SUM(C52)/(B52)</f>
        <v>17.333333333333332</v>
      </c>
      <c r="E52" s="1">
        <v>33</v>
      </c>
      <c r="F52" s="8">
        <v>0</v>
      </c>
      <c r="G52" s="8">
        <v>1</v>
      </c>
      <c r="H52" s="8"/>
      <c r="I52" s="8"/>
      <c r="J52" s="8"/>
      <c r="K52" s="8"/>
    </row>
    <row r="53" spans="1:11" ht="12.75">
      <c r="A53" s="7" t="s">
        <v>136</v>
      </c>
      <c r="B53" s="8">
        <v>3</v>
      </c>
      <c r="C53" s="8">
        <v>47</v>
      </c>
      <c r="D53" s="9">
        <f t="shared" si="1"/>
        <v>15.666666666666666</v>
      </c>
      <c r="E53" s="1" t="s">
        <v>212</v>
      </c>
      <c r="F53" s="8">
        <v>1</v>
      </c>
      <c r="G53" s="8">
        <v>1</v>
      </c>
      <c r="H53" s="8"/>
      <c r="I53" s="8"/>
      <c r="J53" s="8"/>
      <c r="K53" s="8"/>
    </row>
    <row r="54" spans="1:11" ht="12.75">
      <c r="A54" s="7" t="s">
        <v>123</v>
      </c>
      <c r="B54" s="8">
        <v>3</v>
      </c>
      <c r="C54" s="8">
        <v>11</v>
      </c>
      <c r="D54" s="9">
        <f t="shared" si="1"/>
        <v>3.6666666666666665</v>
      </c>
      <c r="E54" s="1">
        <v>11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7" t="s">
        <v>120</v>
      </c>
      <c r="B55" s="8">
        <v>1</v>
      </c>
      <c r="C55" s="8">
        <v>6</v>
      </c>
      <c r="D55" s="9">
        <f>SUM(C55)/(B55)</f>
        <v>6</v>
      </c>
      <c r="E55" s="1">
        <v>6</v>
      </c>
      <c r="F55" s="8">
        <v>0</v>
      </c>
      <c r="G55" s="8">
        <v>0</v>
      </c>
      <c r="H55" s="8"/>
      <c r="I55" s="8"/>
      <c r="J55" s="8"/>
      <c r="K55" s="8"/>
    </row>
    <row r="56" spans="1:11" ht="12.75">
      <c r="A56" s="7" t="s">
        <v>122</v>
      </c>
      <c r="B56" s="8">
        <v>1</v>
      </c>
      <c r="C56" s="8">
        <v>4</v>
      </c>
      <c r="D56" s="9">
        <f>SUM(C56)/(B56)</f>
        <v>4</v>
      </c>
      <c r="E56" s="1">
        <v>4</v>
      </c>
      <c r="F56" s="8">
        <v>0</v>
      </c>
      <c r="G56" s="8">
        <v>0</v>
      </c>
      <c r="H56" s="8"/>
      <c r="I56" s="8"/>
      <c r="J56" s="8"/>
      <c r="K56" s="8"/>
    </row>
    <row r="57" spans="1:11" ht="12.75">
      <c r="A57" s="5" t="s">
        <v>8</v>
      </c>
      <c r="B57" s="6">
        <f>SUM(B52:B56)</f>
        <v>11</v>
      </c>
      <c r="C57" s="6">
        <f>SUM(C52:C56)</f>
        <v>120</v>
      </c>
      <c r="D57" s="15">
        <f t="shared" si="1"/>
        <v>10.909090909090908</v>
      </c>
      <c r="E57" s="6" t="s">
        <v>93</v>
      </c>
      <c r="F57" s="6">
        <f>SUM(F52:F56)</f>
        <v>1</v>
      </c>
      <c r="G57" s="6">
        <v>2</v>
      </c>
      <c r="H57" s="6"/>
      <c r="I57" s="6"/>
      <c r="J57" s="6"/>
      <c r="K57" s="14"/>
    </row>
    <row r="58" spans="1:11" ht="12.75">
      <c r="A58" s="5" t="s">
        <v>104</v>
      </c>
      <c r="B58" s="6">
        <f>C23</f>
        <v>23</v>
      </c>
      <c r="C58" s="6">
        <f>C21</f>
        <v>190</v>
      </c>
      <c r="D58" s="15">
        <f t="shared" si="1"/>
        <v>8.26086956521739</v>
      </c>
      <c r="E58" s="6" t="s">
        <v>93</v>
      </c>
      <c r="F58" s="6">
        <v>2</v>
      </c>
      <c r="G58" s="6">
        <v>2</v>
      </c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136</v>
      </c>
      <c r="B62" s="8">
        <v>0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6</v>
      </c>
      <c r="J62" s="8"/>
      <c r="K62" s="8"/>
    </row>
    <row r="63" spans="1:11" ht="12.75">
      <c r="A63" s="7" t="s">
        <v>120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6</v>
      </c>
      <c r="J63" s="8"/>
      <c r="K63" s="8"/>
    </row>
    <row r="64" spans="1:11" ht="12.75">
      <c r="A64" s="7" t="s">
        <v>122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6</v>
      </c>
      <c r="J64" s="8"/>
      <c r="K64" s="8"/>
    </row>
    <row r="65" spans="1:11" ht="12.75">
      <c r="A65" s="7" t="s">
        <v>160</v>
      </c>
      <c r="B65" s="8">
        <v>0</v>
      </c>
      <c r="C65" s="8">
        <v>0</v>
      </c>
      <c r="D65" s="8">
        <v>0</v>
      </c>
      <c r="E65" s="8">
        <v>3</v>
      </c>
      <c r="F65" s="8">
        <v>0</v>
      </c>
      <c r="G65" s="8">
        <v>0</v>
      </c>
      <c r="H65" s="8">
        <v>0</v>
      </c>
      <c r="I65" s="8">
        <f t="shared" si="2"/>
        <v>3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2</v>
      </c>
      <c r="C66" s="6">
        <f t="shared" si="3"/>
        <v>1</v>
      </c>
      <c r="D66" s="6">
        <f t="shared" si="3"/>
        <v>0</v>
      </c>
      <c r="E66" s="6">
        <f t="shared" si="3"/>
        <v>3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21</v>
      </c>
      <c r="J66" s="6"/>
      <c r="K66" s="14"/>
    </row>
    <row r="67" spans="1:11" ht="12.75">
      <c r="A67" s="5" t="s">
        <v>104</v>
      </c>
      <c r="B67" s="6">
        <v>2</v>
      </c>
      <c r="C67" s="6">
        <f>H49</f>
        <v>2</v>
      </c>
      <c r="D67" s="6">
        <v>1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30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1:11" ht="12.75">
      <c r="A70" s="7" t="s">
        <v>160</v>
      </c>
      <c r="B70" s="8">
        <v>3</v>
      </c>
      <c r="C70" s="8">
        <v>3</v>
      </c>
      <c r="D70" s="10">
        <f>SUM(B70/C70)</f>
        <v>1</v>
      </c>
      <c r="E70" s="20">
        <v>0</v>
      </c>
      <c r="F70" s="20">
        <v>0</v>
      </c>
      <c r="G70" s="17">
        <v>0</v>
      </c>
      <c r="H70" s="1" t="s">
        <v>93</v>
      </c>
      <c r="I70" s="8">
        <f>SUM(B70)+(E70*3)</f>
        <v>3</v>
      </c>
      <c r="J70" s="22"/>
      <c r="K70" s="8"/>
    </row>
    <row r="71" spans="1:11" ht="12.75">
      <c r="A71" s="5" t="s">
        <v>8</v>
      </c>
      <c r="B71" s="6">
        <f>SUM(B70:B70)</f>
        <v>3</v>
      </c>
      <c r="C71" s="6">
        <f>SUM(C70:C70)</f>
        <v>3</v>
      </c>
      <c r="D71" s="17">
        <f>SUM(B71/C71)</f>
        <v>1</v>
      </c>
      <c r="E71" s="6">
        <f>SUM(E70:E70)</f>
        <v>0</v>
      </c>
      <c r="F71" s="6">
        <f>SUM(F70:F70)</f>
        <v>0</v>
      </c>
      <c r="G71" s="17">
        <v>0</v>
      </c>
      <c r="H71" s="6" t="s">
        <v>93</v>
      </c>
      <c r="I71" s="6">
        <f>SUM(B71)+(E71*3)</f>
        <v>3</v>
      </c>
      <c r="J71" s="19"/>
      <c r="K71" s="6"/>
    </row>
    <row r="72" spans="1:11" ht="12.75">
      <c r="A72" s="5" t="s">
        <v>104</v>
      </c>
      <c r="B72" s="6">
        <v>0</v>
      </c>
      <c r="C72" s="6">
        <v>4</v>
      </c>
      <c r="D72" s="17">
        <f>SUM(B72/C72)</f>
        <v>0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1:11" ht="12.75">
      <c r="A75" s="7" t="s">
        <v>123</v>
      </c>
      <c r="B75" s="8">
        <v>2</v>
      </c>
      <c r="C75" s="8">
        <v>45</v>
      </c>
      <c r="D75" s="9">
        <f>SUM(C75)/(B75)</f>
        <v>22.5</v>
      </c>
      <c r="E75" s="1">
        <v>32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178</v>
      </c>
      <c r="B76" s="8">
        <v>1</v>
      </c>
      <c r="C76" s="8">
        <v>6</v>
      </c>
      <c r="D76" s="9">
        <f>SUM(C76)/(B76)</f>
        <v>6</v>
      </c>
      <c r="E76" s="1">
        <v>6</v>
      </c>
      <c r="F76" s="8">
        <v>0</v>
      </c>
      <c r="G76" s="8"/>
      <c r="H76" s="8"/>
      <c r="I76" s="8"/>
      <c r="J76" s="8"/>
      <c r="K76" s="8"/>
    </row>
    <row r="77" spans="1:11" ht="12.75">
      <c r="A77" s="7" t="s">
        <v>170</v>
      </c>
      <c r="B77" s="8">
        <v>1</v>
      </c>
      <c r="C77" s="8">
        <v>8</v>
      </c>
      <c r="D77" s="9">
        <f>SUM(C77)/(B77)</f>
        <v>8</v>
      </c>
      <c r="E77" s="1">
        <v>8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4</v>
      </c>
      <c r="C78" s="6">
        <f>SUM(C75:C77)</f>
        <v>59</v>
      </c>
      <c r="D78" s="15">
        <f>SUM(C78)/(B78)</f>
        <v>14.75</v>
      </c>
      <c r="E78" s="6">
        <v>32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104</v>
      </c>
      <c r="B79" s="6">
        <v>1</v>
      </c>
      <c r="C79" s="6">
        <v>23</v>
      </c>
      <c r="D79" s="15">
        <f>SUM(C79)/(B79)</f>
        <v>23</v>
      </c>
      <c r="E79" s="6">
        <v>23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93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93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104</v>
      </c>
      <c r="B86" s="6">
        <v>1</v>
      </c>
      <c r="C86" s="6">
        <v>7</v>
      </c>
      <c r="D86" s="15">
        <f>SUM(C86)/(B86)</f>
        <v>7</v>
      </c>
      <c r="E86" s="6">
        <v>7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76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1:11" ht="12.75">
      <c r="A89" s="7" t="s">
        <v>123</v>
      </c>
      <c r="B89" s="8">
        <v>1</v>
      </c>
      <c r="C89" s="8">
        <v>17</v>
      </c>
      <c r="D89" s="9">
        <f>SUM(C89)/(B89)</f>
        <v>17</v>
      </c>
      <c r="E89" s="1">
        <v>17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93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1</v>
      </c>
      <c r="C92" s="6">
        <f>SUM(C89:C91)</f>
        <v>17</v>
      </c>
      <c r="D92" s="15">
        <f>SUM(C92)/(B92)</f>
        <v>17</v>
      </c>
      <c r="E92" s="6" t="s">
        <v>93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104</v>
      </c>
      <c r="B93" s="6">
        <v>1</v>
      </c>
      <c r="C93" s="6">
        <v>60</v>
      </c>
      <c r="D93" s="15">
        <f>SUM(C93)/(B93)</f>
        <v>60</v>
      </c>
      <c r="E93" s="6" t="s">
        <v>213</v>
      </c>
      <c r="F93" s="6">
        <v>1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77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1:11" ht="12.75">
      <c r="A96" s="5" t="s">
        <v>120</v>
      </c>
      <c r="B96" s="8">
        <v>1</v>
      </c>
      <c r="C96" s="8">
        <v>37</v>
      </c>
      <c r="D96" s="9">
        <f>SUM(C96)/(B96)</f>
        <v>37</v>
      </c>
      <c r="E96" s="1">
        <v>37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93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1</v>
      </c>
      <c r="C98" s="6">
        <f>SUM(C96:C97)</f>
        <v>37</v>
      </c>
      <c r="D98" s="15">
        <f>SUM(C98)/(B98)</f>
        <v>37</v>
      </c>
      <c r="E98" s="6" t="s">
        <v>93</v>
      </c>
      <c r="F98" s="6"/>
      <c r="G98" s="5"/>
      <c r="H98" s="5"/>
      <c r="I98" s="5"/>
      <c r="J98" s="5"/>
      <c r="K98" s="6"/>
    </row>
    <row r="99" spans="1:11" ht="12.75">
      <c r="A99" s="5" t="s">
        <v>104</v>
      </c>
      <c r="B99" s="6">
        <f>C26</f>
        <v>1</v>
      </c>
      <c r="C99" s="6">
        <f>C27</f>
        <v>27</v>
      </c>
      <c r="D99" s="15">
        <f>SUM(C99)/(B99)</f>
        <v>27</v>
      </c>
      <c r="E99" s="6" t="s">
        <v>93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12" t="s">
        <v>214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12" t="s">
        <v>215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12" t="s">
        <v>216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12" t="s">
        <v>217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12" t="s">
        <v>218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12" t="s">
        <v>219</v>
      </c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12" t="s">
        <v>220</v>
      </c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12" t="s">
        <v>221</v>
      </c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128</v>
      </c>
      <c r="C113" s="29" t="s">
        <v>89</v>
      </c>
      <c r="D113" s="29" t="s">
        <v>69</v>
      </c>
      <c r="E113" s="29" t="s">
        <v>68</v>
      </c>
      <c r="F113" s="29" t="s">
        <v>126</v>
      </c>
      <c r="G113" s="29" t="s">
        <v>70</v>
      </c>
      <c r="H113" s="29" t="s">
        <v>71</v>
      </c>
      <c r="I113" s="29" t="s">
        <v>127</v>
      </c>
      <c r="J113" s="29" t="s">
        <v>81</v>
      </c>
      <c r="K113" s="60" t="s">
        <v>196</v>
      </c>
    </row>
    <row r="114" spans="1:11" ht="12.75">
      <c r="A114" s="50" t="s">
        <v>169</v>
      </c>
      <c r="B114" s="8">
        <v>4</v>
      </c>
      <c r="C114" s="8">
        <v>6</v>
      </c>
      <c r="D114" s="8">
        <v>0</v>
      </c>
      <c r="E114" s="8">
        <v>0</v>
      </c>
      <c r="F114" s="8">
        <f aca="true" t="shared" si="4" ref="F114:F126">SUM(B114:E114)</f>
        <v>10</v>
      </c>
      <c r="G114" s="8">
        <v>0</v>
      </c>
      <c r="H114" s="8">
        <v>0</v>
      </c>
      <c r="I114" s="8">
        <v>0</v>
      </c>
      <c r="J114" s="8">
        <v>0</v>
      </c>
      <c r="K114" s="1">
        <v>0</v>
      </c>
    </row>
    <row r="115" spans="1:11" ht="12.75">
      <c r="A115" s="50" t="s">
        <v>120</v>
      </c>
      <c r="B115" s="8">
        <v>6</v>
      </c>
      <c r="C115" s="8">
        <v>3</v>
      </c>
      <c r="D115" s="8">
        <v>0</v>
      </c>
      <c r="E115" s="8">
        <v>0</v>
      </c>
      <c r="F115" s="8">
        <f t="shared" si="4"/>
        <v>9</v>
      </c>
      <c r="G115" s="8">
        <v>0</v>
      </c>
      <c r="H115" s="8">
        <v>0</v>
      </c>
      <c r="I115" s="8">
        <v>0</v>
      </c>
      <c r="J115" s="8">
        <v>0</v>
      </c>
      <c r="K115" s="1">
        <v>2</v>
      </c>
    </row>
    <row r="116" spans="1:11" ht="12.75">
      <c r="A116" s="50" t="s">
        <v>124</v>
      </c>
      <c r="B116" s="8">
        <v>3</v>
      </c>
      <c r="C116" s="8">
        <v>4</v>
      </c>
      <c r="D116" s="8">
        <v>1</v>
      </c>
      <c r="E116" s="8">
        <v>0</v>
      </c>
      <c r="F116" s="8">
        <f t="shared" si="4"/>
        <v>8</v>
      </c>
      <c r="G116" s="8">
        <v>1</v>
      </c>
      <c r="H116" s="8">
        <v>1</v>
      </c>
      <c r="I116" s="8">
        <v>0</v>
      </c>
      <c r="J116" s="8">
        <v>0</v>
      </c>
      <c r="K116" s="1">
        <v>0</v>
      </c>
    </row>
    <row r="117" spans="1:11" ht="12.75">
      <c r="A117" s="50" t="s">
        <v>133</v>
      </c>
      <c r="B117" s="8">
        <v>5</v>
      </c>
      <c r="C117" s="8">
        <v>2</v>
      </c>
      <c r="D117" s="8">
        <v>0</v>
      </c>
      <c r="E117" s="8">
        <v>0</v>
      </c>
      <c r="F117" s="8">
        <f t="shared" si="4"/>
        <v>7</v>
      </c>
      <c r="G117" s="8">
        <v>0</v>
      </c>
      <c r="H117" s="8">
        <v>0</v>
      </c>
      <c r="I117" s="8">
        <v>0</v>
      </c>
      <c r="J117" s="8">
        <v>0</v>
      </c>
      <c r="K117" s="1">
        <v>0</v>
      </c>
    </row>
    <row r="118" spans="1:11" ht="12.75">
      <c r="A118" s="50" t="s">
        <v>123</v>
      </c>
      <c r="B118" s="8">
        <v>7</v>
      </c>
      <c r="C118" s="8">
        <v>0</v>
      </c>
      <c r="D118" s="8">
        <v>0</v>
      </c>
      <c r="E118" s="8">
        <v>0</v>
      </c>
      <c r="F118" s="8">
        <f t="shared" si="4"/>
        <v>7</v>
      </c>
      <c r="G118" s="8">
        <v>1</v>
      </c>
      <c r="H118" s="8">
        <v>0</v>
      </c>
      <c r="I118" s="8">
        <v>1</v>
      </c>
      <c r="J118" s="8">
        <v>0</v>
      </c>
      <c r="K118" s="1">
        <v>0</v>
      </c>
    </row>
    <row r="119" spans="1:11" ht="12.75">
      <c r="A119" s="50" t="s">
        <v>171</v>
      </c>
      <c r="B119" s="8">
        <v>4</v>
      </c>
      <c r="C119" s="8">
        <v>2</v>
      </c>
      <c r="D119" s="8">
        <v>0</v>
      </c>
      <c r="E119" s="8">
        <v>0</v>
      </c>
      <c r="F119" s="8">
        <f t="shared" si="4"/>
        <v>6</v>
      </c>
      <c r="G119" s="8">
        <v>0</v>
      </c>
      <c r="H119" s="8">
        <v>0</v>
      </c>
      <c r="I119" s="8">
        <v>0</v>
      </c>
      <c r="J119" s="8">
        <v>0</v>
      </c>
      <c r="K119" s="1">
        <v>1</v>
      </c>
    </row>
    <row r="120" spans="1:11" ht="12.75">
      <c r="A120" s="50" t="s">
        <v>160</v>
      </c>
      <c r="B120" s="8">
        <v>2</v>
      </c>
      <c r="C120" s="8">
        <v>4</v>
      </c>
      <c r="D120" s="8">
        <v>0</v>
      </c>
      <c r="E120" s="8">
        <v>0</v>
      </c>
      <c r="F120" s="8">
        <f t="shared" si="4"/>
        <v>6</v>
      </c>
      <c r="G120" s="8">
        <v>0</v>
      </c>
      <c r="H120" s="8">
        <v>0</v>
      </c>
      <c r="I120" s="8">
        <v>0</v>
      </c>
      <c r="J120" s="8">
        <v>0</v>
      </c>
      <c r="K120" s="1">
        <v>1</v>
      </c>
    </row>
    <row r="121" spans="1:11" ht="12.75">
      <c r="A121" s="50" t="s">
        <v>122</v>
      </c>
      <c r="B121" s="8">
        <v>3</v>
      </c>
      <c r="C121" s="8">
        <v>3</v>
      </c>
      <c r="D121" s="8">
        <v>0</v>
      </c>
      <c r="E121" s="8">
        <v>0</v>
      </c>
      <c r="F121" s="8">
        <f t="shared" si="4"/>
        <v>6</v>
      </c>
      <c r="G121" s="8">
        <v>0</v>
      </c>
      <c r="H121" s="8">
        <v>0</v>
      </c>
      <c r="I121" s="8">
        <v>1</v>
      </c>
      <c r="J121" s="8">
        <v>0</v>
      </c>
      <c r="K121" s="1">
        <v>0</v>
      </c>
    </row>
    <row r="122" spans="1:11" ht="12.75">
      <c r="A122" s="50" t="s">
        <v>172</v>
      </c>
      <c r="B122" s="8">
        <v>1</v>
      </c>
      <c r="C122" s="8">
        <v>3</v>
      </c>
      <c r="D122" s="8">
        <v>0</v>
      </c>
      <c r="E122" s="8">
        <v>0</v>
      </c>
      <c r="F122" s="8">
        <f t="shared" si="4"/>
        <v>4</v>
      </c>
      <c r="G122" s="8">
        <v>0</v>
      </c>
      <c r="H122" s="8">
        <v>0</v>
      </c>
      <c r="I122" s="8">
        <v>0</v>
      </c>
      <c r="J122" s="8">
        <v>0</v>
      </c>
      <c r="K122" s="1">
        <v>0</v>
      </c>
    </row>
    <row r="123" spans="1:11" ht="12.75">
      <c r="A123" s="50" t="s">
        <v>173</v>
      </c>
      <c r="B123" s="8">
        <v>2</v>
      </c>
      <c r="C123" s="8">
        <v>2</v>
      </c>
      <c r="D123" s="8">
        <v>0</v>
      </c>
      <c r="E123" s="8">
        <v>0</v>
      </c>
      <c r="F123" s="8">
        <f t="shared" si="4"/>
        <v>4</v>
      </c>
      <c r="G123" s="8">
        <v>0</v>
      </c>
      <c r="H123" s="8">
        <v>0</v>
      </c>
      <c r="I123" s="8">
        <v>0</v>
      </c>
      <c r="J123" s="8">
        <v>0</v>
      </c>
      <c r="K123" s="1">
        <v>1</v>
      </c>
    </row>
    <row r="124" spans="1:11" ht="12.75">
      <c r="A124" s="50" t="s">
        <v>136</v>
      </c>
      <c r="B124" s="8">
        <v>3</v>
      </c>
      <c r="C124" s="8">
        <v>1</v>
      </c>
      <c r="D124" s="8">
        <v>0</v>
      </c>
      <c r="E124" s="8">
        <v>0</v>
      </c>
      <c r="F124" s="8">
        <f t="shared" si="4"/>
        <v>4</v>
      </c>
      <c r="G124" s="8">
        <v>0</v>
      </c>
      <c r="H124" s="8">
        <v>0</v>
      </c>
      <c r="I124" s="8">
        <v>0</v>
      </c>
      <c r="J124" s="8">
        <v>0</v>
      </c>
      <c r="K124" s="1">
        <v>0</v>
      </c>
    </row>
    <row r="125" spans="1:11" ht="12.75">
      <c r="A125" s="50" t="s">
        <v>157</v>
      </c>
      <c r="B125" s="8">
        <v>0</v>
      </c>
      <c r="C125" s="8">
        <v>3</v>
      </c>
      <c r="D125" s="8">
        <v>0</v>
      </c>
      <c r="E125" s="8">
        <v>0</v>
      </c>
      <c r="F125" s="8">
        <f t="shared" si="4"/>
        <v>3</v>
      </c>
      <c r="G125" s="8">
        <v>0</v>
      </c>
      <c r="H125" s="8">
        <v>0</v>
      </c>
      <c r="I125" s="8">
        <v>0</v>
      </c>
      <c r="J125" s="8">
        <v>0</v>
      </c>
      <c r="K125" s="1">
        <v>0</v>
      </c>
    </row>
    <row r="126" spans="1:11" ht="12.75">
      <c r="A126" s="50" t="s">
        <v>158</v>
      </c>
      <c r="B126" s="8">
        <v>1</v>
      </c>
      <c r="C126" s="8">
        <v>0</v>
      </c>
      <c r="D126" s="8">
        <v>0</v>
      </c>
      <c r="E126" s="8">
        <v>0</v>
      </c>
      <c r="F126" s="8">
        <f t="shared" si="4"/>
        <v>1</v>
      </c>
      <c r="G126" s="8">
        <v>0</v>
      </c>
      <c r="H126" s="8">
        <v>0</v>
      </c>
      <c r="I126" s="8">
        <v>0</v>
      </c>
      <c r="J126" s="8">
        <v>1</v>
      </c>
      <c r="K126" s="1">
        <v>0</v>
      </c>
    </row>
    <row r="127" spans="1:11" ht="12.75">
      <c r="A127" s="50"/>
      <c r="B127" s="8">
        <v>0</v>
      </c>
      <c r="C127" s="8">
        <v>0</v>
      </c>
      <c r="D127" s="8"/>
      <c r="E127" s="8">
        <v>0</v>
      </c>
      <c r="F127" s="8"/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/>
      <c r="E128" s="8">
        <v>0</v>
      </c>
      <c r="F128" s="8"/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/>
      <c r="E129" s="8">
        <v>0</v>
      </c>
      <c r="F129" s="8"/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/>
      <c r="E130" s="8">
        <v>0</v>
      </c>
      <c r="F130" s="8"/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/>
      <c r="E131" s="8">
        <v>0</v>
      </c>
      <c r="F131" s="8"/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/>
      <c r="E132" s="8">
        <v>0</v>
      </c>
      <c r="F132" s="8"/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/>
      <c r="E133" s="8">
        <v>0</v>
      </c>
      <c r="F133" s="8"/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/>
      <c r="E134" s="8">
        <v>0</v>
      </c>
      <c r="F134" s="8"/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/>
      <c r="E135" s="8">
        <v>0</v>
      </c>
      <c r="F135" s="8"/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/>
      <c r="E136" s="8">
        <v>0</v>
      </c>
      <c r="F136" s="8"/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/>
      <c r="E137" s="8">
        <v>0</v>
      </c>
      <c r="F137" s="8"/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/>
      <c r="E138" s="8">
        <v>0</v>
      </c>
      <c r="F138" s="8"/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41</v>
      </c>
      <c r="C139" s="29">
        <f t="shared" si="5"/>
        <v>33</v>
      </c>
      <c r="D139" s="29">
        <f t="shared" si="5"/>
        <v>1</v>
      </c>
      <c r="E139" s="29">
        <f t="shared" si="5"/>
        <v>0</v>
      </c>
      <c r="F139" s="29">
        <f t="shared" si="5"/>
        <v>75</v>
      </c>
      <c r="G139" s="29">
        <f t="shared" si="5"/>
        <v>2</v>
      </c>
      <c r="H139" s="29">
        <f t="shared" si="5"/>
        <v>1</v>
      </c>
      <c r="I139" s="29">
        <f t="shared" si="5"/>
        <v>2</v>
      </c>
      <c r="J139" s="29">
        <f t="shared" si="5"/>
        <v>1</v>
      </c>
      <c r="K139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B34" sqref="B34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5.00390625" style="0" customWidth="1"/>
  </cols>
  <sheetData>
    <row r="1" spans="1:10" ht="17.25">
      <c r="A1" s="2" t="s">
        <v>150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10</v>
      </c>
      <c r="D4" s="1">
        <v>0</v>
      </c>
      <c r="E4" s="1">
        <v>7</v>
      </c>
      <c r="F4" s="1"/>
      <c r="G4" s="1"/>
      <c r="H4" s="1">
        <f>SUM(B4:G4)</f>
        <v>17</v>
      </c>
      <c r="I4" s="24"/>
      <c r="J4" s="1"/>
    </row>
    <row r="5" spans="1:10" ht="12.75">
      <c r="A5" t="s">
        <v>224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225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9</v>
      </c>
      <c r="C8" s="8">
        <f>SUM(C9:C11)</f>
        <v>8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8</v>
      </c>
      <c r="C9" s="8">
        <v>6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1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4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0.36363636363636365</v>
      </c>
      <c r="C14" s="10">
        <f>SUM(C13/C12)</f>
        <v>0.3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v>50</v>
      </c>
      <c r="C18" s="8">
        <v>49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48</v>
      </c>
      <c r="C19" s="8">
        <v>36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222</v>
      </c>
      <c r="C20" s="8">
        <v>130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18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222</v>
      </c>
      <c r="C22" s="8">
        <f>SUM(C20)+(C21)</f>
        <v>148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2</v>
      </c>
      <c r="C24" s="8">
        <v>13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134</v>
      </c>
      <c r="C27" s="8">
        <v>142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44.666666666666664</v>
      </c>
      <c r="C28" s="9">
        <f>SUM(C27/C26)</f>
        <v>35.5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8</v>
      </c>
      <c r="C31" s="8">
        <v>8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75</v>
      </c>
      <c r="C32" s="8">
        <v>75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260</v>
      </c>
      <c r="C33" s="48" t="s">
        <v>261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 t="s">
        <v>157</v>
      </c>
      <c r="B36" s="8">
        <v>5</v>
      </c>
      <c r="C36" s="8">
        <v>72</v>
      </c>
      <c r="D36" s="9">
        <f aca="true" t="shared" si="0" ref="D36:D43">SUM(C36)/(B36)</f>
        <v>14.4</v>
      </c>
      <c r="E36" s="1" t="s">
        <v>226</v>
      </c>
      <c r="F36" s="8">
        <v>1</v>
      </c>
      <c r="G36" s="8">
        <v>1</v>
      </c>
      <c r="H36" s="8"/>
      <c r="I36" s="8"/>
      <c r="J36" s="8"/>
      <c r="K36" s="8"/>
    </row>
    <row r="37" spans="1:11" ht="12.75">
      <c r="A37" s="7" t="s">
        <v>122</v>
      </c>
      <c r="B37" s="8">
        <v>22</v>
      </c>
      <c r="C37" s="8">
        <v>66</v>
      </c>
      <c r="D37" s="9">
        <f t="shared" si="0"/>
        <v>3</v>
      </c>
      <c r="E37" s="1">
        <v>9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120</v>
      </c>
      <c r="B38" s="8">
        <v>9</v>
      </c>
      <c r="C38" s="8">
        <v>47</v>
      </c>
      <c r="D38" s="9">
        <f t="shared" si="0"/>
        <v>5.222222222222222</v>
      </c>
      <c r="E38" s="1">
        <v>13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121</v>
      </c>
      <c r="B39" s="8">
        <v>10</v>
      </c>
      <c r="C39" s="8">
        <v>41</v>
      </c>
      <c r="D39" s="9">
        <f t="shared" si="0"/>
        <v>4.1</v>
      </c>
      <c r="E39" s="1">
        <v>8</v>
      </c>
      <c r="F39" s="8">
        <v>1</v>
      </c>
      <c r="G39" s="8">
        <v>0</v>
      </c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93</v>
      </c>
      <c r="F40" s="8">
        <v>0</v>
      </c>
      <c r="G40" s="8"/>
      <c r="H40" s="8"/>
      <c r="I40" s="8"/>
      <c r="J40" s="8"/>
      <c r="K40" s="8"/>
    </row>
    <row r="41" spans="1:11" ht="12.75">
      <c r="A41" t="s">
        <v>134</v>
      </c>
      <c r="B41" s="8">
        <v>2</v>
      </c>
      <c r="C41" s="8">
        <v>-4</v>
      </c>
      <c r="D41" s="9">
        <f t="shared" si="0"/>
        <v>-2</v>
      </c>
      <c r="E41" s="1" t="s">
        <v>93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5" t="s">
        <v>8</v>
      </c>
      <c r="B42" s="6">
        <f>SUM(B36:B41)</f>
        <v>48</v>
      </c>
      <c r="C42" s="6">
        <f>SUM(C36:C41)</f>
        <v>222</v>
      </c>
      <c r="D42" s="15">
        <f t="shared" si="0"/>
        <v>4.625</v>
      </c>
      <c r="E42" s="6" t="s">
        <v>93</v>
      </c>
      <c r="F42" s="6">
        <f>SUM(F36:F41)</f>
        <v>2</v>
      </c>
      <c r="G42" s="6">
        <v>1</v>
      </c>
      <c r="H42" s="6"/>
      <c r="I42" s="6"/>
      <c r="J42" s="6"/>
      <c r="K42" s="6"/>
    </row>
    <row r="43" spans="1:11" ht="12.75">
      <c r="A43" s="5" t="s">
        <v>224</v>
      </c>
      <c r="B43" s="6">
        <f>C19</f>
        <v>36</v>
      </c>
      <c r="C43" s="6">
        <f>C20</f>
        <v>130</v>
      </c>
      <c r="D43" s="15">
        <f t="shared" si="0"/>
        <v>3.611111111111111</v>
      </c>
      <c r="E43" s="6">
        <v>15</v>
      </c>
      <c r="F43" s="6">
        <v>0</v>
      </c>
      <c r="G43" s="6">
        <v>0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125</v>
      </c>
      <c r="K45" s="6"/>
    </row>
    <row r="46" spans="1:11" ht="12.75">
      <c r="A46" s="7" t="s">
        <v>121</v>
      </c>
      <c r="B46" s="8">
        <v>0</v>
      </c>
      <c r="C46" s="8">
        <v>2</v>
      </c>
      <c r="D46" s="8">
        <v>0</v>
      </c>
      <c r="E46" s="10">
        <f>SUM(B46)/(C46)</f>
        <v>0</v>
      </c>
      <c r="F46" s="8">
        <v>0</v>
      </c>
      <c r="G46" s="16">
        <f>SUM(F46)/(C46)</f>
        <v>0</v>
      </c>
      <c r="H46" s="8">
        <v>0</v>
      </c>
      <c r="I46" s="1" t="s">
        <v>93</v>
      </c>
      <c r="J46" s="8" t="s">
        <v>93</v>
      </c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93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2</v>
      </c>
      <c r="D48" s="6">
        <f>SUM(D46:D47)</f>
        <v>0</v>
      </c>
      <c r="E48" s="17">
        <f>SUM(B48)/(C48)</f>
        <v>0</v>
      </c>
      <c r="F48" s="6">
        <f>SUM(F46:F47)</f>
        <v>0</v>
      </c>
      <c r="G48" s="18">
        <f>SUM(F48)/(C48)</f>
        <v>0</v>
      </c>
      <c r="H48" s="6">
        <f>SUM(H46:H47)</f>
        <v>0</v>
      </c>
      <c r="I48" s="6" t="s">
        <v>93</v>
      </c>
      <c r="J48" s="6"/>
      <c r="K48" s="6"/>
    </row>
    <row r="49" spans="1:11" ht="12.75">
      <c r="A49" s="5" t="s">
        <v>224</v>
      </c>
      <c r="B49" s="6">
        <f>C23</f>
        <v>3</v>
      </c>
      <c r="C49" s="6">
        <f>C24</f>
        <v>13</v>
      </c>
      <c r="D49" s="6">
        <f>C25</f>
        <v>2</v>
      </c>
      <c r="E49" s="17">
        <f>SUM(B49)/(C49)</f>
        <v>0.23076923076923078</v>
      </c>
      <c r="F49" s="6">
        <f>C21</f>
        <v>18</v>
      </c>
      <c r="G49" s="18">
        <f>SUM(F49)/(C49)</f>
        <v>1.3846153846153846</v>
      </c>
      <c r="H49" s="6">
        <v>0</v>
      </c>
      <c r="I49" s="6">
        <v>9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93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93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93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93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93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93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 t="s">
        <v>224</v>
      </c>
      <c r="B58" s="6">
        <f>C23</f>
        <v>3</v>
      </c>
      <c r="C58" s="6">
        <f>C21</f>
        <v>18</v>
      </c>
      <c r="D58" s="15">
        <f t="shared" si="1"/>
        <v>6</v>
      </c>
      <c r="E58" s="6">
        <v>9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157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6</v>
      </c>
      <c r="J62" s="8"/>
      <c r="K62" s="8"/>
    </row>
    <row r="63" spans="1:11" ht="12.75">
      <c r="A63" s="7" t="s">
        <v>121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6</v>
      </c>
      <c r="J63" s="8"/>
      <c r="K63" s="8"/>
    </row>
    <row r="64" spans="1:11" ht="12.75">
      <c r="A64" s="7" t="s">
        <v>160</v>
      </c>
      <c r="B64" s="8">
        <v>0</v>
      </c>
      <c r="C64" s="8">
        <v>0</v>
      </c>
      <c r="D64" s="8">
        <v>0</v>
      </c>
      <c r="E64" s="8">
        <v>2</v>
      </c>
      <c r="F64" s="8">
        <v>0</v>
      </c>
      <c r="G64" s="8">
        <v>1</v>
      </c>
      <c r="H64" s="8">
        <v>0</v>
      </c>
      <c r="I64" s="8">
        <f t="shared" si="2"/>
        <v>5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2</v>
      </c>
      <c r="C66" s="6">
        <f t="shared" si="3"/>
        <v>0</v>
      </c>
      <c r="D66" s="6">
        <f t="shared" si="3"/>
        <v>0</v>
      </c>
      <c r="E66" s="6">
        <f t="shared" si="3"/>
        <v>2</v>
      </c>
      <c r="F66" s="6">
        <f t="shared" si="3"/>
        <v>0</v>
      </c>
      <c r="G66" s="6">
        <f t="shared" si="3"/>
        <v>1</v>
      </c>
      <c r="H66" s="6">
        <f t="shared" si="3"/>
        <v>0</v>
      </c>
      <c r="I66" s="6">
        <f t="shared" si="2"/>
        <v>17</v>
      </c>
      <c r="J66" s="6"/>
      <c r="K66" s="14"/>
    </row>
    <row r="67" spans="1:11" ht="12.75">
      <c r="A67" s="5" t="s">
        <v>224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1:11" ht="12.75">
      <c r="A70" s="7" t="s">
        <v>160</v>
      </c>
      <c r="B70" s="8">
        <v>2</v>
      </c>
      <c r="C70" s="8">
        <v>2</v>
      </c>
      <c r="D70" s="10">
        <f>SUM(B70/C70)</f>
        <v>1</v>
      </c>
      <c r="E70" s="20">
        <v>1</v>
      </c>
      <c r="F70" s="20">
        <v>2</v>
      </c>
      <c r="G70" s="17">
        <v>0</v>
      </c>
      <c r="H70" s="1">
        <v>35</v>
      </c>
      <c r="I70" s="8">
        <f>SUM(B70)+(E70*3)</f>
        <v>5</v>
      </c>
      <c r="J70" s="22" t="s">
        <v>227</v>
      </c>
      <c r="K70" s="8"/>
    </row>
    <row r="71" spans="1:11" ht="12.75">
      <c r="A71" s="5" t="s">
        <v>8</v>
      </c>
      <c r="B71" s="6">
        <f>SUM(B70:B70)</f>
        <v>2</v>
      </c>
      <c r="C71" s="6">
        <f>SUM(C70:C70)</f>
        <v>2</v>
      </c>
      <c r="D71" s="17">
        <f>SUM(B71/C71)</f>
        <v>1</v>
      </c>
      <c r="E71" s="6">
        <f>SUM(E70:E70)</f>
        <v>1</v>
      </c>
      <c r="F71" s="6">
        <f>SUM(F70:F70)</f>
        <v>2</v>
      </c>
      <c r="G71" s="17">
        <v>0</v>
      </c>
      <c r="H71" s="6">
        <v>35</v>
      </c>
      <c r="I71" s="6">
        <f>SUM(B71)+(E71*3)</f>
        <v>5</v>
      </c>
      <c r="J71" s="19"/>
      <c r="K71" s="6"/>
    </row>
    <row r="72" spans="1:11" ht="12.75">
      <c r="A72" s="5" t="s">
        <v>224</v>
      </c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1</v>
      </c>
      <c r="G72" s="17">
        <v>0</v>
      </c>
      <c r="H72" s="6" t="s">
        <v>93</v>
      </c>
      <c r="I72" s="6">
        <f>SUM(B72)+(E72*3)</f>
        <v>0</v>
      </c>
      <c r="J72" s="22" t="s">
        <v>228</v>
      </c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93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93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93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93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224</v>
      </c>
      <c r="B79" s="6">
        <v>1</v>
      </c>
      <c r="C79" s="6">
        <v>13</v>
      </c>
      <c r="D79" s="15">
        <f>SUM(C79)/(B79)</f>
        <v>13</v>
      </c>
      <c r="E79" s="6">
        <v>13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7" t="s">
        <v>136</v>
      </c>
      <c r="B82" s="8">
        <v>1</v>
      </c>
      <c r="C82" s="8">
        <v>15</v>
      </c>
      <c r="D82" s="9">
        <f>SUM(C82)/(B82)</f>
        <v>15</v>
      </c>
      <c r="E82" s="1">
        <v>15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1</v>
      </c>
      <c r="C85" s="6">
        <f>SUM(C82:C84)</f>
        <v>15</v>
      </c>
      <c r="D85" s="15">
        <f>SUM(C85)/(B85)</f>
        <v>15</v>
      </c>
      <c r="E85" s="6">
        <v>15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224</v>
      </c>
      <c r="B86" s="6">
        <v>1</v>
      </c>
      <c r="C86" s="6">
        <v>11</v>
      </c>
      <c r="D86" s="15">
        <f>SUM(C86)/(B86)</f>
        <v>11</v>
      </c>
      <c r="E86" s="6">
        <v>11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76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1:11" ht="12.75">
      <c r="A89" s="7" t="s">
        <v>136</v>
      </c>
      <c r="B89" s="8">
        <v>1</v>
      </c>
      <c r="C89" s="8">
        <v>0</v>
      </c>
      <c r="D89" s="9">
        <f>SUM(C89)/(B89)</f>
        <v>0</v>
      </c>
      <c r="E89" s="1">
        <v>0</v>
      </c>
      <c r="F89" s="8">
        <v>0</v>
      </c>
      <c r="G89" s="12"/>
      <c r="H89" s="12"/>
      <c r="I89" s="12"/>
      <c r="J89" s="12"/>
      <c r="K89" s="14"/>
    </row>
    <row r="90" spans="1:11" ht="12.75">
      <c r="A90" s="7" t="s">
        <v>123</v>
      </c>
      <c r="B90" s="8">
        <v>1</v>
      </c>
      <c r="C90" s="8">
        <v>6</v>
      </c>
      <c r="D90" s="9">
        <f>SUM(C90)/(B90)</f>
        <v>6</v>
      </c>
      <c r="E90" s="1">
        <v>6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2</v>
      </c>
      <c r="C92" s="6">
        <f>SUM(C89:C91)</f>
        <v>6</v>
      </c>
      <c r="D92" s="15">
        <f>SUM(C92)/(B92)</f>
        <v>3</v>
      </c>
      <c r="E92" s="6" t="s">
        <v>93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224</v>
      </c>
      <c r="B93" s="6">
        <v>0</v>
      </c>
      <c r="C93" s="6">
        <v>0</v>
      </c>
      <c r="D93" s="15" t="e">
        <f>SUM(C93)/(B93)</f>
        <v>#DIV/0!</v>
      </c>
      <c r="E93" s="6" t="s">
        <v>93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77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1:11" ht="12.75">
      <c r="A96" s="7" t="s">
        <v>120</v>
      </c>
      <c r="B96" s="8">
        <v>3</v>
      </c>
      <c r="C96" s="8">
        <v>134</v>
      </c>
      <c r="D96" s="9">
        <f>SUM(C96)/(B96)</f>
        <v>44.666666666666664</v>
      </c>
      <c r="E96" s="1">
        <v>54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93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3</v>
      </c>
      <c r="C98" s="6">
        <f>SUM(C96:C97)</f>
        <v>134</v>
      </c>
      <c r="D98" s="15">
        <f>SUM(C98)/(B98)</f>
        <v>44.666666666666664</v>
      </c>
      <c r="E98" s="6" t="s">
        <v>93</v>
      </c>
      <c r="F98" s="6"/>
      <c r="G98" s="5"/>
      <c r="H98" s="5"/>
      <c r="I98" s="5"/>
      <c r="J98" s="5"/>
      <c r="K98" s="6"/>
    </row>
    <row r="99" spans="1:11" ht="12.75">
      <c r="A99" s="5" t="s">
        <v>224</v>
      </c>
      <c r="B99" s="6">
        <f>C26</f>
        <v>4</v>
      </c>
      <c r="C99" s="6">
        <f>C27</f>
        <v>142</v>
      </c>
      <c r="D99" s="15">
        <f>SUM(C99)/(B99)</f>
        <v>35.5</v>
      </c>
      <c r="E99" s="6" t="s">
        <v>93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12" t="s">
        <v>229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12" t="s">
        <v>230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12" t="s">
        <v>231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128</v>
      </c>
      <c r="C113" s="29" t="s">
        <v>89</v>
      </c>
      <c r="D113" s="29" t="s">
        <v>69</v>
      </c>
      <c r="E113" s="29" t="s">
        <v>68</v>
      </c>
      <c r="F113" s="29" t="s">
        <v>126</v>
      </c>
      <c r="G113" s="29" t="s">
        <v>70</v>
      </c>
      <c r="H113" s="29" t="s">
        <v>71</v>
      </c>
      <c r="I113" s="29" t="s">
        <v>127</v>
      </c>
      <c r="J113" s="29" t="s">
        <v>81</v>
      </c>
      <c r="K113" s="60" t="s">
        <v>196</v>
      </c>
    </row>
    <row r="114" spans="1:11" ht="12.75">
      <c r="A114" s="50" t="s">
        <v>120</v>
      </c>
      <c r="B114" s="8">
        <v>1</v>
      </c>
      <c r="C114" s="8">
        <v>7</v>
      </c>
      <c r="D114" s="8">
        <v>2</v>
      </c>
      <c r="E114" s="8">
        <v>0</v>
      </c>
      <c r="F114" s="8">
        <f aca="true" t="shared" si="4" ref="F114:F126">SUM(B114:E114)</f>
        <v>10</v>
      </c>
      <c r="G114" s="8">
        <v>0</v>
      </c>
      <c r="H114" s="8">
        <v>0</v>
      </c>
      <c r="I114" s="8">
        <v>0</v>
      </c>
      <c r="J114" s="8">
        <v>0</v>
      </c>
      <c r="K114" s="1">
        <v>3</v>
      </c>
    </row>
    <row r="115" spans="1:11" ht="12.75">
      <c r="A115" s="50" t="s">
        <v>160</v>
      </c>
      <c r="B115" s="8">
        <v>4</v>
      </c>
      <c r="C115" s="8">
        <v>6</v>
      </c>
      <c r="D115" s="8">
        <v>0</v>
      </c>
      <c r="E115" s="8">
        <v>0</v>
      </c>
      <c r="F115" s="8">
        <f t="shared" si="4"/>
        <v>10</v>
      </c>
      <c r="G115" s="8">
        <v>0</v>
      </c>
      <c r="H115" s="8">
        <v>0</v>
      </c>
      <c r="I115" s="8">
        <v>0</v>
      </c>
      <c r="J115" s="8">
        <v>0</v>
      </c>
      <c r="K115" s="1">
        <v>1</v>
      </c>
    </row>
    <row r="116" spans="1:11" ht="12.75">
      <c r="A116" s="50" t="s">
        <v>123</v>
      </c>
      <c r="B116" s="8">
        <v>4</v>
      </c>
      <c r="C116" s="8">
        <v>3</v>
      </c>
      <c r="D116" s="8">
        <v>2</v>
      </c>
      <c r="E116" s="8">
        <v>0</v>
      </c>
      <c r="F116" s="8">
        <f t="shared" si="4"/>
        <v>9</v>
      </c>
      <c r="G116" s="8">
        <v>0</v>
      </c>
      <c r="H116" s="8">
        <v>0</v>
      </c>
      <c r="I116" s="8">
        <v>1</v>
      </c>
      <c r="J116" s="8">
        <v>0</v>
      </c>
      <c r="K116" s="1">
        <v>0</v>
      </c>
    </row>
    <row r="117" spans="1:11" ht="12.75">
      <c r="A117" s="50" t="s">
        <v>171</v>
      </c>
      <c r="B117" s="8">
        <v>3</v>
      </c>
      <c r="C117" s="8">
        <v>5</v>
      </c>
      <c r="D117" s="8">
        <v>1</v>
      </c>
      <c r="E117" s="8">
        <v>0</v>
      </c>
      <c r="F117" s="8">
        <f t="shared" si="4"/>
        <v>9</v>
      </c>
      <c r="G117" s="8">
        <v>0</v>
      </c>
      <c r="H117" s="8">
        <v>0</v>
      </c>
      <c r="I117" s="8">
        <v>0</v>
      </c>
      <c r="J117" s="8">
        <v>0</v>
      </c>
      <c r="K117" s="1">
        <v>1</v>
      </c>
    </row>
    <row r="118" spans="1:11" ht="12.75">
      <c r="A118" s="50" t="s">
        <v>157</v>
      </c>
      <c r="B118" s="8">
        <v>4</v>
      </c>
      <c r="C118" s="8">
        <v>4</v>
      </c>
      <c r="D118" s="8">
        <v>0</v>
      </c>
      <c r="E118" s="8">
        <v>0</v>
      </c>
      <c r="F118" s="8">
        <f t="shared" si="4"/>
        <v>8</v>
      </c>
      <c r="G118" s="8">
        <v>0</v>
      </c>
      <c r="H118" s="8">
        <v>0</v>
      </c>
      <c r="I118" s="8">
        <v>0</v>
      </c>
      <c r="J118" s="8">
        <v>0</v>
      </c>
      <c r="K118" s="1">
        <v>0</v>
      </c>
    </row>
    <row r="119" spans="1:11" ht="12.75">
      <c r="A119" s="50" t="s">
        <v>136</v>
      </c>
      <c r="B119" s="8">
        <v>4</v>
      </c>
      <c r="C119" s="8">
        <v>4</v>
      </c>
      <c r="D119" s="8">
        <v>0</v>
      </c>
      <c r="E119" s="8">
        <v>0</v>
      </c>
      <c r="F119" s="8">
        <f t="shared" si="4"/>
        <v>8</v>
      </c>
      <c r="G119" s="8">
        <v>0</v>
      </c>
      <c r="H119" s="8">
        <v>0</v>
      </c>
      <c r="I119" s="8">
        <v>1</v>
      </c>
      <c r="J119" s="8">
        <v>0</v>
      </c>
      <c r="K119" s="1">
        <v>0</v>
      </c>
    </row>
    <row r="120" spans="1:11" ht="12.75">
      <c r="A120" s="50" t="s">
        <v>169</v>
      </c>
      <c r="B120" s="8">
        <v>1</v>
      </c>
      <c r="C120" s="8">
        <v>4</v>
      </c>
      <c r="D120" s="8">
        <v>0</v>
      </c>
      <c r="E120" s="8">
        <v>0</v>
      </c>
      <c r="F120" s="8">
        <f t="shared" si="4"/>
        <v>5</v>
      </c>
      <c r="G120" s="8">
        <v>0</v>
      </c>
      <c r="H120" s="8">
        <v>0</v>
      </c>
      <c r="I120" s="8">
        <v>0</v>
      </c>
      <c r="J120" s="8">
        <v>0</v>
      </c>
      <c r="K120" s="1">
        <v>0</v>
      </c>
    </row>
    <row r="121" spans="1:11" ht="12.75">
      <c r="A121" s="50" t="s">
        <v>173</v>
      </c>
      <c r="B121" s="8">
        <v>2</v>
      </c>
      <c r="C121" s="8">
        <v>2</v>
      </c>
      <c r="D121" s="8">
        <v>1</v>
      </c>
      <c r="E121" s="8">
        <v>0</v>
      </c>
      <c r="F121" s="8">
        <f t="shared" si="4"/>
        <v>5</v>
      </c>
      <c r="G121" s="8">
        <v>0</v>
      </c>
      <c r="H121" s="8">
        <v>0</v>
      </c>
      <c r="I121" s="8">
        <v>0</v>
      </c>
      <c r="J121" s="8">
        <v>0</v>
      </c>
      <c r="K121" s="1">
        <v>0</v>
      </c>
    </row>
    <row r="122" spans="1:11" ht="12.75">
      <c r="A122" s="50" t="s">
        <v>122</v>
      </c>
      <c r="B122" s="8">
        <v>1</v>
      </c>
      <c r="C122" s="8">
        <v>3</v>
      </c>
      <c r="D122" s="8">
        <v>0</v>
      </c>
      <c r="E122" s="8">
        <v>0</v>
      </c>
      <c r="F122" s="8">
        <f t="shared" si="4"/>
        <v>4</v>
      </c>
      <c r="G122" s="8">
        <v>0</v>
      </c>
      <c r="H122" s="8">
        <v>0</v>
      </c>
      <c r="I122" s="8">
        <v>0</v>
      </c>
      <c r="J122" s="8">
        <v>0</v>
      </c>
      <c r="K122" s="1">
        <v>0</v>
      </c>
    </row>
    <row r="123" spans="1:11" ht="12.75">
      <c r="A123" s="50" t="s">
        <v>124</v>
      </c>
      <c r="B123" s="8">
        <v>0</v>
      </c>
      <c r="C123" s="8">
        <v>4</v>
      </c>
      <c r="D123" s="8">
        <v>0</v>
      </c>
      <c r="E123" s="8">
        <v>0</v>
      </c>
      <c r="F123" s="8">
        <f t="shared" si="4"/>
        <v>4</v>
      </c>
      <c r="G123" s="8">
        <v>0</v>
      </c>
      <c r="H123" s="8">
        <v>0</v>
      </c>
      <c r="I123" s="8">
        <v>1</v>
      </c>
      <c r="J123" s="8">
        <v>0</v>
      </c>
      <c r="K123" s="1">
        <v>0</v>
      </c>
    </row>
    <row r="124" spans="1:11" ht="12.75">
      <c r="A124" s="50" t="s">
        <v>172</v>
      </c>
      <c r="B124" s="8">
        <v>2</v>
      </c>
      <c r="C124" s="8">
        <v>1</v>
      </c>
      <c r="D124" s="8">
        <v>0</v>
      </c>
      <c r="E124" s="8">
        <v>0</v>
      </c>
      <c r="F124" s="8">
        <f t="shared" si="4"/>
        <v>3</v>
      </c>
      <c r="G124" s="8">
        <v>0</v>
      </c>
      <c r="H124" s="8">
        <v>0</v>
      </c>
      <c r="I124" s="8">
        <v>0</v>
      </c>
      <c r="J124" s="8">
        <v>0</v>
      </c>
      <c r="K124" s="1">
        <v>0</v>
      </c>
    </row>
    <row r="125" spans="1:11" ht="12.75">
      <c r="A125" s="50" t="s">
        <v>133</v>
      </c>
      <c r="B125" s="8">
        <v>2</v>
      </c>
      <c r="C125" s="8">
        <v>1</v>
      </c>
      <c r="D125" s="8">
        <v>0</v>
      </c>
      <c r="E125" s="8">
        <v>0</v>
      </c>
      <c r="F125" s="8">
        <f t="shared" si="4"/>
        <v>3</v>
      </c>
      <c r="G125" s="8">
        <v>0</v>
      </c>
      <c r="H125" s="8">
        <v>0</v>
      </c>
      <c r="I125" s="8">
        <v>0</v>
      </c>
      <c r="J125" s="8">
        <v>0</v>
      </c>
      <c r="K125" s="1">
        <v>0</v>
      </c>
    </row>
    <row r="126" spans="1:11" ht="12.75">
      <c r="A126" s="50" t="s">
        <v>168</v>
      </c>
      <c r="B126" s="8">
        <v>0</v>
      </c>
      <c r="C126" s="8">
        <v>2</v>
      </c>
      <c r="D126" s="8">
        <v>0</v>
      </c>
      <c r="E126" s="8">
        <v>0</v>
      </c>
      <c r="F126" s="8">
        <f t="shared" si="4"/>
        <v>2</v>
      </c>
      <c r="G126" s="8">
        <v>0</v>
      </c>
      <c r="H126" s="8">
        <v>0</v>
      </c>
      <c r="I126" s="8">
        <v>0</v>
      </c>
      <c r="J126" s="8">
        <v>0</v>
      </c>
      <c r="K126" s="1">
        <v>0</v>
      </c>
    </row>
    <row r="127" spans="1:11" ht="12.75">
      <c r="A127" s="50"/>
      <c r="B127" s="8">
        <v>0</v>
      </c>
      <c r="C127" s="8">
        <v>0</v>
      </c>
      <c r="D127" s="8"/>
      <c r="E127" s="8">
        <v>0</v>
      </c>
      <c r="F127" s="8"/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/>
      <c r="E128" s="8">
        <v>0</v>
      </c>
      <c r="F128" s="8"/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/>
      <c r="E129" s="8">
        <v>0</v>
      </c>
      <c r="F129" s="8"/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/>
      <c r="E130" s="8">
        <v>0</v>
      </c>
      <c r="F130" s="8"/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/>
      <c r="E131" s="8">
        <v>0</v>
      </c>
      <c r="F131" s="8"/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/>
      <c r="E132" s="8">
        <v>0</v>
      </c>
      <c r="F132" s="8"/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/>
      <c r="E133" s="8">
        <v>0</v>
      </c>
      <c r="F133" s="8"/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/>
      <c r="E134" s="8">
        <v>0</v>
      </c>
      <c r="F134" s="8"/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/>
      <c r="E135" s="8">
        <v>0</v>
      </c>
      <c r="F135" s="8"/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/>
      <c r="E136" s="8">
        <v>0</v>
      </c>
      <c r="F136" s="8"/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/>
      <c r="E137" s="8">
        <v>0</v>
      </c>
      <c r="F137" s="8"/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/>
      <c r="E138" s="8">
        <v>0</v>
      </c>
      <c r="F138" s="8"/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28</v>
      </c>
      <c r="C139" s="29">
        <f t="shared" si="5"/>
        <v>46</v>
      </c>
      <c r="D139" s="29">
        <f t="shared" si="5"/>
        <v>6</v>
      </c>
      <c r="E139" s="29">
        <f t="shared" si="5"/>
        <v>0</v>
      </c>
      <c r="F139" s="29">
        <f t="shared" si="5"/>
        <v>80</v>
      </c>
      <c r="G139" s="29">
        <f t="shared" si="5"/>
        <v>0</v>
      </c>
      <c r="H139" s="29">
        <f t="shared" si="5"/>
        <v>0</v>
      </c>
      <c r="I139" s="29">
        <f t="shared" si="5"/>
        <v>3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1"/>
  <sheetViews>
    <sheetView zoomScale="160" zoomScaleNormal="160" zoomScalePageLayoutView="0" workbookViewId="0" topLeftCell="A1">
      <selection activeCell="C34" sqref="C34"/>
    </sheetView>
  </sheetViews>
  <sheetFormatPr defaultColWidth="9.140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7.25">
      <c r="A1" s="2" t="s">
        <v>151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1.25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14</v>
      </c>
      <c r="D4" s="1">
        <v>0</v>
      </c>
      <c r="E4" s="1">
        <v>7</v>
      </c>
      <c r="F4" s="1"/>
      <c r="G4" s="1"/>
      <c r="H4" s="1">
        <f>SUM(B4:G4)</f>
        <v>21</v>
      </c>
      <c r="I4" s="24"/>
      <c r="J4" s="1"/>
    </row>
    <row r="5" spans="1:10" ht="12.75">
      <c r="A5" t="s">
        <v>232</v>
      </c>
      <c r="B5" s="1">
        <v>16</v>
      </c>
      <c r="C5" s="1">
        <v>7</v>
      </c>
      <c r="D5" s="1">
        <v>0</v>
      </c>
      <c r="E5" s="1">
        <v>0</v>
      </c>
      <c r="F5" s="1"/>
      <c r="G5" s="1"/>
      <c r="H5" s="1">
        <f>SUM(B5:G5)</f>
        <v>23</v>
      </c>
      <c r="I5" s="24"/>
      <c r="J5" s="1"/>
    </row>
    <row r="6" spans="2:10" s="12" customFormat="1" ht="11.25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233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15</v>
      </c>
      <c r="C8" s="8">
        <f>SUM(C9:C11)</f>
        <v>14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14</v>
      </c>
      <c r="C9" s="8">
        <v>9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11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0.2727272727272727</v>
      </c>
      <c r="C14" s="10">
        <f>SUM(C13/C12)</f>
        <v>0.45454545454545453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5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4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0.8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v>55</v>
      </c>
      <c r="C18" s="8">
        <v>51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40</v>
      </c>
      <c r="C19" s="8">
        <v>29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241</v>
      </c>
      <c r="C20" s="8">
        <v>103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42</v>
      </c>
      <c r="C21" s="8">
        <v>112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283</v>
      </c>
      <c r="C22" s="8">
        <f>SUM(C20)+(C21)</f>
        <v>215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11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15</v>
      </c>
      <c r="C24" s="8">
        <v>22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3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2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82</v>
      </c>
      <c r="C27" s="8">
        <v>99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41</v>
      </c>
      <c r="C28" s="9">
        <f>SUM(C27/C26)</f>
        <v>24.75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15</v>
      </c>
      <c r="C32" s="8">
        <v>24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263</v>
      </c>
      <c r="C33" s="48" t="s">
        <v>262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125</v>
      </c>
      <c r="H35" s="6"/>
      <c r="I35" s="6"/>
      <c r="J35" s="6"/>
      <c r="K35" s="14"/>
    </row>
    <row r="36" spans="1:11" ht="12.75">
      <c r="A36" s="7" t="s">
        <v>120</v>
      </c>
      <c r="B36" s="8">
        <v>18</v>
      </c>
      <c r="C36" s="8">
        <v>157</v>
      </c>
      <c r="D36" s="9">
        <f aca="true" t="shared" si="0" ref="D36:D43">SUM(C36)/(B36)</f>
        <v>8.722222222222221</v>
      </c>
      <c r="E36" s="1" t="s">
        <v>234</v>
      </c>
      <c r="F36" s="8">
        <v>1</v>
      </c>
      <c r="G36" s="8">
        <v>1</v>
      </c>
      <c r="H36" s="8"/>
      <c r="I36" s="8"/>
      <c r="J36" s="8"/>
      <c r="K36" s="8"/>
    </row>
    <row r="37" spans="1:11" ht="12.75">
      <c r="A37" s="7" t="s">
        <v>122</v>
      </c>
      <c r="B37" s="8">
        <v>13</v>
      </c>
      <c r="C37" s="8">
        <v>35</v>
      </c>
      <c r="D37" s="9">
        <f t="shared" si="0"/>
        <v>2.6923076923076925</v>
      </c>
      <c r="E37" s="1">
        <v>11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121</v>
      </c>
      <c r="B38" s="8">
        <v>5</v>
      </c>
      <c r="C38" s="8">
        <v>30</v>
      </c>
      <c r="D38" s="9">
        <f t="shared" si="0"/>
        <v>6</v>
      </c>
      <c r="E38" s="1">
        <v>16</v>
      </c>
      <c r="F38" s="8">
        <v>1</v>
      </c>
      <c r="G38" s="8">
        <v>0</v>
      </c>
      <c r="H38" s="8"/>
      <c r="I38" s="8"/>
      <c r="J38" s="8"/>
      <c r="K38" s="8"/>
    </row>
    <row r="39" spans="1:11" ht="12.75">
      <c r="A39" s="7" t="s">
        <v>156</v>
      </c>
      <c r="B39" s="8">
        <v>1</v>
      </c>
      <c r="C39" s="8">
        <v>13</v>
      </c>
      <c r="D39" s="9">
        <f t="shared" si="0"/>
        <v>13</v>
      </c>
      <c r="E39" s="1">
        <v>13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157</v>
      </c>
      <c r="B40" s="8">
        <v>3</v>
      </c>
      <c r="C40" s="8">
        <v>6</v>
      </c>
      <c r="D40" s="9">
        <f t="shared" si="0"/>
        <v>2</v>
      </c>
      <c r="E40" s="1">
        <v>9</v>
      </c>
      <c r="F40" s="8">
        <v>0</v>
      </c>
      <c r="G40" s="8">
        <v>0</v>
      </c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93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40</v>
      </c>
      <c r="C42" s="6">
        <f>SUM(C36:C41)</f>
        <v>241</v>
      </c>
      <c r="D42" s="15">
        <f t="shared" si="0"/>
        <v>6.025</v>
      </c>
      <c r="E42" s="6" t="s">
        <v>234</v>
      </c>
      <c r="F42" s="6">
        <f>SUM(F36:F41)</f>
        <v>2</v>
      </c>
      <c r="G42" s="6">
        <f>SUM(G36:G41)</f>
        <v>1</v>
      </c>
      <c r="H42" s="6"/>
      <c r="I42" s="6"/>
      <c r="J42" s="6"/>
      <c r="K42" s="6"/>
    </row>
    <row r="43" spans="1:11" ht="12.75">
      <c r="A43" s="5" t="s">
        <v>232</v>
      </c>
      <c r="B43" s="6">
        <f>C19</f>
        <v>29</v>
      </c>
      <c r="C43" s="6">
        <f>C20</f>
        <v>103</v>
      </c>
      <c r="D43" s="15">
        <f t="shared" si="0"/>
        <v>3.5517241379310347</v>
      </c>
      <c r="E43" s="6">
        <v>25</v>
      </c>
      <c r="F43" s="6">
        <v>1</v>
      </c>
      <c r="G43" s="6">
        <v>1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125</v>
      </c>
      <c r="K45" s="6"/>
    </row>
    <row r="46" spans="1:11" ht="12.75">
      <c r="A46" s="7" t="s">
        <v>121</v>
      </c>
      <c r="B46" s="8">
        <v>4</v>
      </c>
      <c r="C46" s="8">
        <v>12</v>
      </c>
      <c r="D46" s="8">
        <v>2</v>
      </c>
      <c r="E46" s="10">
        <f>SUM(B46)/(C46)</f>
        <v>0.3333333333333333</v>
      </c>
      <c r="F46" s="8">
        <v>42</v>
      </c>
      <c r="G46" s="16">
        <f>SUM(F46)/(C46)</f>
        <v>3.5</v>
      </c>
      <c r="H46" s="8">
        <v>0</v>
      </c>
      <c r="I46" s="1">
        <v>20</v>
      </c>
      <c r="J46" s="8">
        <v>1</v>
      </c>
      <c r="K46" s="8"/>
    </row>
    <row r="47" spans="1:11" ht="12.75">
      <c r="A47" s="7" t="s">
        <v>156</v>
      </c>
      <c r="B47" s="8">
        <v>0</v>
      </c>
      <c r="C47" s="8">
        <v>2</v>
      </c>
      <c r="D47" s="8">
        <v>1</v>
      </c>
      <c r="E47" s="10">
        <f>SUM(B47)/(C47)</f>
        <v>0</v>
      </c>
      <c r="F47" s="8">
        <v>0</v>
      </c>
      <c r="G47" s="16">
        <f>SUM(F47)/(C47)</f>
        <v>0</v>
      </c>
      <c r="H47" s="8">
        <v>0</v>
      </c>
      <c r="I47" s="1" t="s">
        <v>93</v>
      </c>
      <c r="J47" s="8">
        <v>0</v>
      </c>
      <c r="K47" s="8"/>
    </row>
    <row r="48" spans="1:11" ht="12.75">
      <c r="A48" s="7" t="s">
        <v>235</v>
      </c>
      <c r="B48" s="8">
        <v>0</v>
      </c>
      <c r="C48" s="8">
        <v>1</v>
      </c>
      <c r="D48" s="8">
        <v>0</v>
      </c>
      <c r="E48" s="10">
        <f>SUM(B48)/(C48)</f>
        <v>0</v>
      </c>
      <c r="F48" s="8">
        <v>0</v>
      </c>
      <c r="G48" s="16">
        <f>SUM(F48)/(C48)</f>
        <v>0</v>
      </c>
      <c r="H48" s="8">
        <v>0</v>
      </c>
      <c r="I48" s="1" t="s">
        <v>93</v>
      </c>
      <c r="J48" s="8">
        <v>0</v>
      </c>
      <c r="K48" s="8"/>
    </row>
    <row r="49" spans="1:11" ht="12.75">
      <c r="A49" s="5" t="s">
        <v>8</v>
      </c>
      <c r="B49" s="6">
        <f>SUM(B46:B47)</f>
        <v>4</v>
      </c>
      <c r="C49" s="6">
        <f>SUM(C46:C48)</f>
        <v>15</v>
      </c>
      <c r="D49" s="6">
        <f>SUM(D46:D47)</f>
        <v>3</v>
      </c>
      <c r="E49" s="17">
        <f>SUM(B49)/(C49)</f>
        <v>0.26666666666666666</v>
      </c>
      <c r="F49" s="6">
        <f>SUM(F46:F47)</f>
        <v>42</v>
      </c>
      <c r="G49" s="18">
        <f>SUM(F49)/(C49)</f>
        <v>2.8</v>
      </c>
      <c r="H49" s="6">
        <f>SUM(H46:H47)</f>
        <v>0</v>
      </c>
      <c r="I49" s="6">
        <v>20</v>
      </c>
      <c r="J49" s="6">
        <v>1</v>
      </c>
      <c r="K49" s="6"/>
    </row>
    <row r="50" spans="1:11" ht="12.75">
      <c r="A50" s="5" t="s">
        <v>232</v>
      </c>
      <c r="B50" s="6">
        <f>C23</f>
        <v>11</v>
      </c>
      <c r="C50" s="6">
        <f>C24</f>
        <v>22</v>
      </c>
      <c r="D50" s="6">
        <f>C25</f>
        <v>2</v>
      </c>
      <c r="E50" s="17">
        <f>SUM(B50)/(C50)</f>
        <v>0.5</v>
      </c>
      <c r="F50" s="6">
        <f>C21</f>
        <v>112</v>
      </c>
      <c r="G50" s="18">
        <f>SUM(F50)/(C50)</f>
        <v>5.090909090909091</v>
      </c>
      <c r="H50" s="6">
        <v>0</v>
      </c>
      <c r="I50" s="6">
        <v>35</v>
      </c>
      <c r="J50" s="6">
        <v>2</v>
      </c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48</v>
      </c>
      <c r="B52" s="6" t="s">
        <v>49</v>
      </c>
      <c r="C52" s="6" t="s">
        <v>40</v>
      </c>
      <c r="D52" s="6" t="s">
        <v>9</v>
      </c>
      <c r="E52" s="6" t="s">
        <v>41</v>
      </c>
      <c r="F52" s="6" t="s">
        <v>42</v>
      </c>
      <c r="G52" s="6" t="s">
        <v>125</v>
      </c>
      <c r="H52" s="6"/>
      <c r="I52" s="6"/>
      <c r="J52" s="6"/>
      <c r="K52" s="6"/>
    </row>
    <row r="53" spans="1:11" ht="12.75">
      <c r="A53" s="7" t="s">
        <v>122</v>
      </c>
      <c r="B53" s="8">
        <v>2</v>
      </c>
      <c r="C53" s="8">
        <v>29</v>
      </c>
      <c r="D53" s="9">
        <f aca="true" t="shared" si="1" ref="D53:D59">SUM(C53)/(B53)</f>
        <v>14.5</v>
      </c>
      <c r="E53" s="1">
        <v>20</v>
      </c>
      <c r="F53" s="8">
        <v>0</v>
      </c>
      <c r="G53" s="8">
        <v>1</v>
      </c>
      <c r="H53" s="8"/>
      <c r="I53" s="8"/>
      <c r="J53" s="8"/>
      <c r="K53" s="8"/>
    </row>
    <row r="54" spans="1:11" ht="12.75">
      <c r="A54" s="7" t="s">
        <v>124</v>
      </c>
      <c r="B54" s="8">
        <v>1</v>
      </c>
      <c r="C54" s="8">
        <v>9</v>
      </c>
      <c r="D54" s="9">
        <f t="shared" si="1"/>
        <v>9</v>
      </c>
      <c r="E54" s="1">
        <v>9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7" t="s">
        <v>158</v>
      </c>
      <c r="B55" s="8">
        <v>1</v>
      </c>
      <c r="C55" s="8">
        <v>4</v>
      </c>
      <c r="D55" s="9">
        <f t="shared" si="1"/>
        <v>4</v>
      </c>
      <c r="E55" s="1">
        <v>4</v>
      </c>
      <c r="F55" s="8">
        <v>0</v>
      </c>
      <c r="G55" s="8">
        <v>0</v>
      </c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93</v>
      </c>
      <c r="F56" s="8">
        <v>0</v>
      </c>
      <c r="G56" s="8"/>
      <c r="H56" s="8"/>
      <c r="I56" s="8"/>
      <c r="J56" s="8"/>
      <c r="K56" s="8"/>
    </row>
    <row r="57" spans="2:11" ht="12.75">
      <c r="B57" s="8">
        <v>0</v>
      </c>
      <c r="C57" s="8">
        <v>0</v>
      </c>
      <c r="D57" s="9" t="e">
        <f>SUM(C57)/(B57)</f>
        <v>#DIV/0!</v>
      </c>
      <c r="E57" s="1" t="s">
        <v>93</v>
      </c>
      <c r="F57" s="8">
        <v>0</v>
      </c>
      <c r="G57" s="8"/>
      <c r="H57" s="8"/>
      <c r="I57" s="8"/>
      <c r="J57" s="8"/>
      <c r="K57" s="8"/>
    </row>
    <row r="58" spans="1:11" ht="12.75">
      <c r="A58" s="5" t="s">
        <v>8</v>
      </c>
      <c r="B58" s="6">
        <f>SUM(B53:B57)</f>
        <v>4</v>
      </c>
      <c r="C58" s="6">
        <f>SUM(C53:C57)</f>
        <v>42</v>
      </c>
      <c r="D58" s="15">
        <f t="shared" si="1"/>
        <v>10.5</v>
      </c>
      <c r="E58" s="6">
        <v>20</v>
      </c>
      <c r="F58" s="6">
        <f>SUM(F53:F57)</f>
        <v>0</v>
      </c>
      <c r="G58" s="6">
        <v>1</v>
      </c>
      <c r="H58" s="6"/>
      <c r="I58" s="6"/>
      <c r="J58" s="6"/>
      <c r="K58" s="14"/>
    </row>
    <row r="59" spans="1:11" ht="12.75">
      <c r="A59" s="5" t="s">
        <v>232</v>
      </c>
      <c r="B59" s="6">
        <f>C23</f>
        <v>11</v>
      </c>
      <c r="C59" s="6">
        <f>C21</f>
        <v>112</v>
      </c>
      <c r="D59" s="15">
        <f t="shared" si="1"/>
        <v>10.181818181818182</v>
      </c>
      <c r="E59" s="6" t="s">
        <v>93</v>
      </c>
      <c r="F59" s="6">
        <v>0</v>
      </c>
      <c r="G59" s="6">
        <v>2</v>
      </c>
      <c r="H59" s="6"/>
      <c r="I59" s="6"/>
      <c r="J59" s="6"/>
      <c r="K59" s="14"/>
    </row>
    <row r="60" spans="1:11" ht="12.75">
      <c r="A60" s="5"/>
      <c r="B60" s="6"/>
      <c r="C60" s="6"/>
      <c r="D60" s="15"/>
      <c r="E60" s="6"/>
      <c r="F60" s="6"/>
      <c r="G60" s="6"/>
      <c r="H60" s="6"/>
      <c r="I60" s="6"/>
      <c r="J60" s="6"/>
      <c r="K60" s="14"/>
    </row>
    <row r="61" spans="1:11" ht="12.75">
      <c r="A61" s="5"/>
      <c r="B61" s="6" t="s">
        <v>42</v>
      </c>
      <c r="C61" s="6" t="s">
        <v>42</v>
      </c>
      <c r="D61" s="6" t="s">
        <v>42</v>
      </c>
      <c r="E61" s="6"/>
      <c r="F61" s="6"/>
      <c r="G61" s="6"/>
      <c r="H61" s="6"/>
      <c r="I61" s="6"/>
      <c r="J61" s="6"/>
      <c r="K61" s="14"/>
    </row>
    <row r="62" spans="1:11" ht="12.75">
      <c r="A62" s="5" t="s">
        <v>50</v>
      </c>
      <c r="B62" s="6" t="s">
        <v>51</v>
      </c>
      <c r="C62" s="6" t="s">
        <v>49</v>
      </c>
      <c r="D62" s="6" t="s">
        <v>95</v>
      </c>
      <c r="E62" s="6" t="s">
        <v>53</v>
      </c>
      <c r="F62" s="6" t="s">
        <v>54</v>
      </c>
      <c r="G62" s="6" t="s">
        <v>55</v>
      </c>
      <c r="H62" s="6" t="s">
        <v>56</v>
      </c>
      <c r="I62" s="6" t="s">
        <v>57</v>
      </c>
      <c r="J62" s="6"/>
      <c r="K62" s="14"/>
    </row>
    <row r="63" spans="1:11" ht="12.75">
      <c r="A63" s="7" t="s">
        <v>123</v>
      </c>
      <c r="B63" s="8">
        <v>0</v>
      </c>
      <c r="C63" s="8">
        <v>0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f aca="true" t="shared" si="2" ref="I63:I69">SUM(B63*6)+(C63*6)+(D63*6)+(E63)+(F63*2)+(G63*3)+(H63*2)</f>
        <v>6</v>
      </c>
      <c r="J63" s="8"/>
      <c r="K63" s="8"/>
    </row>
    <row r="64" spans="1:11" ht="12.75">
      <c r="A64" s="7" t="s">
        <v>121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6</v>
      </c>
      <c r="J64" s="8"/>
      <c r="K64" s="8"/>
    </row>
    <row r="65" spans="1:11" ht="12.75">
      <c r="A65" s="7" t="s">
        <v>120</v>
      </c>
      <c r="B65" s="8">
        <v>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>SUM(B65*6)+(C65*6)+(D65*6)+(E65)+(F65*2)+(G65*3)+(H65*2)</f>
        <v>6</v>
      </c>
      <c r="J65" s="8"/>
      <c r="K65" s="8"/>
    </row>
    <row r="66" spans="1:11" ht="12.75">
      <c r="A66" s="7" t="s">
        <v>157</v>
      </c>
      <c r="B66" s="8">
        <v>0</v>
      </c>
      <c r="C66" s="8">
        <v>0</v>
      </c>
      <c r="D66" s="8">
        <v>0</v>
      </c>
      <c r="E66" s="8">
        <v>0</v>
      </c>
      <c r="F66" s="8">
        <v>1</v>
      </c>
      <c r="G66" s="8">
        <v>0</v>
      </c>
      <c r="H66" s="8">
        <v>0</v>
      </c>
      <c r="I66" s="8">
        <f t="shared" si="2"/>
        <v>2</v>
      </c>
      <c r="J66" s="8"/>
      <c r="K66" s="8"/>
    </row>
    <row r="67" spans="1:11" ht="12.75">
      <c r="A67" s="7" t="s">
        <v>160</v>
      </c>
      <c r="B67" s="8">
        <v>0</v>
      </c>
      <c r="C67" s="8">
        <v>0</v>
      </c>
      <c r="D67" s="8">
        <v>0</v>
      </c>
      <c r="E67" s="8">
        <v>1</v>
      </c>
      <c r="F67" s="8">
        <v>0</v>
      </c>
      <c r="G67" s="8">
        <v>0</v>
      </c>
      <c r="H67" s="8">
        <v>0</v>
      </c>
      <c r="I67" s="8">
        <f t="shared" si="2"/>
        <v>1</v>
      </c>
      <c r="J67" s="8"/>
      <c r="K67" s="8"/>
    </row>
    <row r="68" spans="1:11" ht="12.75">
      <c r="A68" s="5" t="s">
        <v>8</v>
      </c>
      <c r="B68" s="6">
        <f aca="true" t="shared" si="3" ref="B68:H68">SUM(B63:B67)</f>
        <v>2</v>
      </c>
      <c r="C68" s="6">
        <f t="shared" si="3"/>
        <v>0</v>
      </c>
      <c r="D68" s="6">
        <f t="shared" si="3"/>
        <v>1</v>
      </c>
      <c r="E68" s="6">
        <f t="shared" si="3"/>
        <v>1</v>
      </c>
      <c r="F68" s="6">
        <f t="shared" si="3"/>
        <v>1</v>
      </c>
      <c r="G68" s="6">
        <f t="shared" si="3"/>
        <v>0</v>
      </c>
      <c r="H68" s="6">
        <f t="shared" si="3"/>
        <v>0</v>
      </c>
      <c r="I68" s="6">
        <f t="shared" si="2"/>
        <v>21</v>
      </c>
      <c r="J68" s="6"/>
      <c r="K68" s="14"/>
    </row>
    <row r="69" spans="1:11" ht="12.75">
      <c r="A69" s="5" t="s">
        <v>232</v>
      </c>
      <c r="B69" s="6">
        <v>1</v>
      </c>
      <c r="C69" s="6">
        <f>H50</f>
        <v>0</v>
      </c>
      <c r="D69" s="6">
        <v>2</v>
      </c>
      <c r="E69" s="6">
        <v>2</v>
      </c>
      <c r="F69" s="6">
        <v>0</v>
      </c>
      <c r="G69" s="6">
        <v>1</v>
      </c>
      <c r="H69" s="6">
        <v>0</v>
      </c>
      <c r="I69" s="6">
        <f t="shared" si="2"/>
        <v>23</v>
      </c>
      <c r="J69" s="6"/>
      <c r="K69" s="14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14"/>
    </row>
    <row r="71" spans="1:11" ht="12.75">
      <c r="A71" s="5" t="s">
        <v>58</v>
      </c>
      <c r="B71" s="6" t="s">
        <v>59</v>
      </c>
      <c r="C71" s="6" t="s">
        <v>60</v>
      </c>
      <c r="D71" s="6" t="s">
        <v>46</v>
      </c>
      <c r="E71" s="6" t="s">
        <v>85</v>
      </c>
      <c r="F71" s="6" t="s">
        <v>61</v>
      </c>
      <c r="G71" s="6" t="s">
        <v>46</v>
      </c>
      <c r="H71" s="6" t="s">
        <v>41</v>
      </c>
      <c r="I71" s="6" t="s">
        <v>57</v>
      </c>
      <c r="J71" s="19" t="s">
        <v>72</v>
      </c>
      <c r="K71" s="14"/>
    </row>
    <row r="72" spans="1:11" ht="12.75">
      <c r="A72" s="7" t="s">
        <v>160</v>
      </c>
      <c r="B72" s="8">
        <v>1</v>
      </c>
      <c r="C72" s="8">
        <v>2</v>
      </c>
      <c r="D72" s="10">
        <f>SUM(B72/C72)</f>
        <v>0.5</v>
      </c>
      <c r="E72" s="20">
        <v>0</v>
      </c>
      <c r="F72" s="20">
        <v>0</v>
      </c>
      <c r="G72" s="17">
        <v>0</v>
      </c>
      <c r="H72" s="1" t="s">
        <v>93</v>
      </c>
      <c r="I72" s="8">
        <f>SUM(B72)+(E72*3)</f>
        <v>1</v>
      </c>
      <c r="J72" s="22"/>
      <c r="K72" s="8"/>
    </row>
    <row r="73" spans="1:11" ht="12.75">
      <c r="A73" s="5" t="s">
        <v>8</v>
      </c>
      <c r="B73" s="6">
        <f>SUM(B72:B72)</f>
        <v>1</v>
      </c>
      <c r="C73" s="6">
        <f>SUM(C72:C72)</f>
        <v>2</v>
      </c>
      <c r="D73" s="17">
        <f>SUM(B73/C73)</f>
        <v>0.5</v>
      </c>
      <c r="E73" s="6">
        <f>SUM(E72:E72)</f>
        <v>0</v>
      </c>
      <c r="F73" s="6">
        <f>SUM(F72:F72)</f>
        <v>0</v>
      </c>
      <c r="G73" s="17">
        <v>0</v>
      </c>
      <c r="H73" s="6" t="s">
        <v>93</v>
      </c>
      <c r="I73" s="6">
        <f>SUM(B73)+(E73*3)</f>
        <v>1</v>
      </c>
      <c r="J73" s="19"/>
      <c r="K73" s="6"/>
    </row>
    <row r="74" spans="1:11" ht="12.75">
      <c r="A74" s="5" t="s">
        <v>232</v>
      </c>
      <c r="B74" s="6">
        <v>2</v>
      </c>
      <c r="C74" s="6">
        <v>2</v>
      </c>
      <c r="D74" s="17">
        <f>SUM(B74/C74)</f>
        <v>1</v>
      </c>
      <c r="E74" s="23">
        <v>1</v>
      </c>
      <c r="F74" s="23">
        <v>1</v>
      </c>
      <c r="G74" s="17">
        <v>0</v>
      </c>
      <c r="H74" s="6" t="s">
        <v>93</v>
      </c>
      <c r="I74" s="6">
        <f>SUM(B74)+(E74*3)</f>
        <v>5</v>
      </c>
      <c r="J74" s="19" t="s">
        <v>236</v>
      </c>
      <c r="K74" s="6"/>
    </row>
    <row r="75" spans="1:11" ht="12.7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5" t="s">
        <v>73</v>
      </c>
      <c r="B76" s="6" t="s">
        <v>74</v>
      </c>
      <c r="C76" s="6" t="s">
        <v>40</v>
      </c>
      <c r="D76" s="6" t="s">
        <v>9</v>
      </c>
      <c r="E76" s="6" t="s">
        <v>41</v>
      </c>
      <c r="F76" s="6" t="s">
        <v>42</v>
      </c>
      <c r="G76" s="6"/>
      <c r="H76" s="6"/>
      <c r="I76" s="6"/>
      <c r="J76" s="6"/>
      <c r="K76" s="6"/>
    </row>
    <row r="77" spans="1:11" ht="12.75">
      <c r="A77" s="7" t="s">
        <v>123</v>
      </c>
      <c r="B77" s="8">
        <v>1</v>
      </c>
      <c r="C77" s="8">
        <v>93</v>
      </c>
      <c r="D77" s="9">
        <f>SUM(C77)/(B77)</f>
        <v>93</v>
      </c>
      <c r="E77" s="1" t="s">
        <v>237</v>
      </c>
      <c r="F77" s="8">
        <v>1</v>
      </c>
      <c r="G77" s="8"/>
      <c r="H77" s="8"/>
      <c r="I77" s="8"/>
      <c r="J77" s="8"/>
      <c r="K77" s="8"/>
    </row>
    <row r="78" spans="1:11" ht="12.75">
      <c r="A78" s="7" t="s">
        <v>136</v>
      </c>
      <c r="B78" s="8">
        <v>2</v>
      </c>
      <c r="C78" s="8">
        <v>37</v>
      </c>
      <c r="D78" s="9">
        <f>SUM(C78)/(B78)</f>
        <v>18.5</v>
      </c>
      <c r="E78" s="1">
        <v>20</v>
      </c>
      <c r="F78" s="8">
        <v>0</v>
      </c>
      <c r="G78" s="8"/>
      <c r="H78" s="8"/>
      <c r="I78" s="8"/>
      <c r="J78" s="8"/>
      <c r="K78" s="8"/>
    </row>
    <row r="79" spans="2:11" ht="12.75">
      <c r="B79" s="8">
        <v>0</v>
      </c>
      <c r="C79" s="8">
        <v>0</v>
      </c>
      <c r="D79" s="9" t="e">
        <f>SUM(C79)/(B79)</f>
        <v>#DIV/0!</v>
      </c>
      <c r="E79" s="1" t="s">
        <v>93</v>
      </c>
      <c r="F79" s="8">
        <v>0</v>
      </c>
      <c r="G79" s="8"/>
      <c r="H79" s="8"/>
      <c r="I79" s="8"/>
      <c r="J79" s="8"/>
      <c r="K79" s="8"/>
    </row>
    <row r="80" spans="1:11" ht="12.75">
      <c r="A80" s="5" t="s">
        <v>8</v>
      </c>
      <c r="B80" s="6">
        <f>SUM(B77:B79)</f>
        <v>3</v>
      </c>
      <c r="C80" s="6">
        <f>SUM(C77:C79)</f>
        <v>130</v>
      </c>
      <c r="D80" s="15">
        <f>SUM(C80)/(B80)</f>
        <v>43.333333333333336</v>
      </c>
      <c r="E80" s="6" t="s">
        <v>93</v>
      </c>
      <c r="F80" s="6">
        <f>SUM(F77:F79)</f>
        <v>1</v>
      </c>
      <c r="G80" s="6"/>
      <c r="H80" s="6"/>
      <c r="I80" s="6"/>
      <c r="J80" s="6"/>
      <c r="K80" s="14"/>
    </row>
    <row r="81" spans="1:11" ht="12.75">
      <c r="A81" s="5" t="s">
        <v>232</v>
      </c>
      <c r="B81" s="6">
        <v>3</v>
      </c>
      <c r="C81" s="6">
        <v>47</v>
      </c>
      <c r="D81" s="15">
        <f>SUM(C81)/(B81)</f>
        <v>15.666666666666666</v>
      </c>
      <c r="E81" s="6">
        <v>22</v>
      </c>
      <c r="F81" s="6">
        <v>0</v>
      </c>
      <c r="G81" s="6"/>
      <c r="H81" s="6"/>
      <c r="I81" s="6"/>
      <c r="J81" s="6"/>
      <c r="K81" s="14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64</v>
      </c>
      <c r="B83" s="6" t="s">
        <v>75</v>
      </c>
      <c r="C83" s="6" t="s">
        <v>40</v>
      </c>
      <c r="D83" s="6" t="s">
        <v>9</v>
      </c>
      <c r="E83" s="6" t="s">
        <v>41</v>
      </c>
      <c r="F83" s="6" t="s">
        <v>42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2:11" ht="12.75">
      <c r="B85" s="8">
        <v>0</v>
      </c>
      <c r="C85" s="8">
        <v>0</v>
      </c>
      <c r="D85" s="9" t="e">
        <f>SUM(C85)/(B85)</f>
        <v>#DIV/0!</v>
      </c>
      <c r="E85" s="1" t="s">
        <v>93</v>
      </c>
      <c r="F85" s="8">
        <v>0</v>
      </c>
      <c r="G85" s="12"/>
      <c r="H85" s="12"/>
      <c r="I85" s="12"/>
      <c r="J85" s="12"/>
      <c r="K85" s="14"/>
    </row>
    <row r="86" spans="2:11" ht="12.75">
      <c r="B86" s="8">
        <v>0</v>
      </c>
      <c r="C86" s="8">
        <v>0</v>
      </c>
      <c r="D86" s="9" t="e">
        <f>SUM(C86)/(B86)</f>
        <v>#DIV/0!</v>
      </c>
      <c r="E86" s="1" t="s">
        <v>93</v>
      </c>
      <c r="F86" s="8">
        <v>0</v>
      </c>
      <c r="G86" s="12"/>
      <c r="H86" s="12"/>
      <c r="I86" s="12"/>
      <c r="J86" s="12"/>
      <c r="K86" s="14"/>
    </row>
    <row r="87" spans="1:11" ht="12.75">
      <c r="A87" s="5" t="s">
        <v>8</v>
      </c>
      <c r="B87" s="6">
        <f>SUM(B84:B86)</f>
        <v>0</v>
      </c>
      <c r="C87" s="6">
        <f>SUM(C84:C86)</f>
        <v>0</v>
      </c>
      <c r="D87" s="15" t="e">
        <f>SUM(C87)/(B87)</f>
        <v>#DIV/0!</v>
      </c>
      <c r="E87" s="6" t="s">
        <v>93</v>
      </c>
      <c r="F87" s="6">
        <f>SUM(F84:F86)</f>
        <v>0</v>
      </c>
      <c r="G87" s="5"/>
      <c r="H87" s="5"/>
      <c r="I87" s="5"/>
      <c r="J87" s="5"/>
      <c r="K87" s="6"/>
    </row>
    <row r="88" spans="1:11" ht="12.75">
      <c r="A88" s="5" t="s">
        <v>232</v>
      </c>
      <c r="B88" s="6">
        <v>1</v>
      </c>
      <c r="C88" s="6">
        <v>56</v>
      </c>
      <c r="D88" s="15">
        <f>SUM(C88)/(B88)</f>
        <v>56</v>
      </c>
      <c r="E88" s="6" t="s">
        <v>234</v>
      </c>
      <c r="F88" s="6">
        <v>1</v>
      </c>
      <c r="G88" s="5"/>
      <c r="H88" s="5"/>
      <c r="I88" s="5"/>
      <c r="J88" s="5"/>
      <c r="K88" s="6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4"/>
    </row>
    <row r="90" spans="1:11" ht="12.75">
      <c r="A90" s="5" t="s">
        <v>65</v>
      </c>
      <c r="B90" s="6" t="s">
        <v>76</v>
      </c>
      <c r="C90" s="6" t="s">
        <v>40</v>
      </c>
      <c r="D90" s="6" t="s">
        <v>9</v>
      </c>
      <c r="E90" s="6" t="s">
        <v>41</v>
      </c>
      <c r="F90" s="6" t="s">
        <v>42</v>
      </c>
      <c r="G90" s="12"/>
      <c r="H90" s="12"/>
      <c r="I90" s="12"/>
      <c r="J90" s="12"/>
      <c r="K90" s="14"/>
    </row>
    <row r="91" spans="1:11" ht="12.75">
      <c r="A91" s="7" t="s">
        <v>136</v>
      </c>
      <c r="B91" s="8">
        <v>1</v>
      </c>
      <c r="C91" s="8">
        <v>39</v>
      </c>
      <c r="D91" s="9">
        <f>SUM(C91)/(B91)</f>
        <v>39</v>
      </c>
      <c r="E91" s="1">
        <v>39</v>
      </c>
      <c r="F91" s="8">
        <v>0</v>
      </c>
      <c r="G91" s="12"/>
      <c r="H91" s="12"/>
      <c r="I91" s="12"/>
      <c r="J91" s="12"/>
      <c r="K91" s="14"/>
    </row>
    <row r="92" spans="1:11" ht="12.75">
      <c r="A92" s="7" t="s">
        <v>124</v>
      </c>
      <c r="B92" s="8">
        <v>1</v>
      </c>
      <c r="C92" s="8">
        <v>0</v>
      </c>
      <c r="D92" s="9">
        <f>SUM(C92)/(B92)</f>
        <v>0</v>
      </c>
      <c r="E92" s="1">
        <v>0</v>
      </c>
      <c r="F92" s="8">
        <v>0</v>
      </c>
      <c r="G92" s="12"/>
      <c r="H92" s="12"/>
      <c r="I92" s="12"/>
      <c r="J92" s="12"/>
      <c r="K92" s="14"/>
    </row>
    <row r="93" spans="2:11" ht="12.75">
      <c r="B93" s="8">
        <v>0</v>
      </c>
      <c r="C93" s="8">
        <v>0</v>
      </c>
      <c r="D93" s="9" t="e">
        <f>SUM(C93)/(B93)</f>
        <v>#DIV/0!</v>
      </c>
      <c r="E93" s="1" t="s">
        <v>93</v>
      </c>
      <c r="F93" s="8">
        <v>0</v>
      </c>
      <c r="G93" s="12"/>
      <c r="H93" s="12"/>
      <c r="I93" s="12"/>
      <c r="J93" s="12"/>
      <c r="K93" s="14"/>
    </row>
    <row r="94" spans="1:11" ht="12.75">
      <c r="A94" s="5" t="s">
        <v>8</v>
      </c>
      <c r="B94" s="6">
        <f>SUM(B91:B93)</f>
        <v>2</v>
      </c>
      <c r="C94" s="6">
        <f>SUM(C91:C93)</f>
        <v>39</v>
      </c>
      <c r="D94" s="15">
        <f>SUM(C94)/(B94)</f>
        <v>19.5</v>
      </c>
      <c r="E94" s="6" t="s">
        <v>93</v>
      </c>
      <c r="F94" s="6">
        <f>SUM(F91:F93)</f>
        <v>0</v>
      </c>
      <c r="G94" s="12"/>
      <c r="H94" s="12"/>
      <c r="I94" s="12"/>
      <c r="J94" s="12"/>
      <c r="K94" s="14"/>
    </row>
    <row r="95" spans="1:11" ht="12.75">
      <c r="A95" s="5" t="s">
        <v>232</v>
      </c>
      <c r="B95" s="6">
        <v>3</v>
      </c>
      <c r="C95" s="6">
        <v>90</v>
      </c>
      <c r="D95" s="15">
        <f>SUM(C95)/(B95)</f>
        <v>30</v>
      </c>
      <c r="E95" s="6" t="s">
        <v>238</v>
      </c>
      <c r="F95" s="6">
        <v>1</v>
      </c>
      <c r="G95" s="7"/>
      <c r="H95" s="7"/>
      <c r="I95" s="7"/>
      <c r="J95" s="7"/>
      <c r="K95" s="8"/>
    </row>
    <row r="96" spans="1:1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4"/>
    </row>
    <row r="97" spans="1:11" ht="12.75">
      <c r="A97" s="5" t="s">
        <v>66</v>
      </c>
      <c r="B97" s="6" t="s">
        <v>77</v>
      </c>
      <c r="C97" s="6" t="s">
        <v>40</v>
      </c>
      <c r="D97" s="6" t="s">
        <v>9</v>
      </c>
      <c r="E97" s="6" t="s">
        <v>41</v>
      </c>
      <c r="F97" s="6"/>
      <c r="G97" s="12"/>
      <c r="H97" s="12"/>
      <c r="I97" s="12"/>
      <c r="J97" s="12"/>
      <c r="K97" s="14"/>
    </row>
    <row r="98" spans="1:11" ht="12.75">
      <c r="A98" s="7" t="s">
        <v>120</v>
      </c>
      <c r="B98" s="8">
        <v>2</v>
      </c>
      <c r="C98" s="8">
        <v>82</v>
      </c>
      <c r="D98" s="9">
        <f>SUM(C98)/(B98)</f>
        <v>41</v>
      </c>
      <c r="E98" s="1">
        <v>45</v>
      </c>
      <c r="F98" s="8"/>
      <c r="G98" s="7"/>
      <c r="H98" s="7"/>
      <c r="I98" s="7"/>
      <c r="J98" s="7"/>
      <c r="K98" s="8"/>
    </row>
    <row r="99" spans="2:11" ht="12.75">
      <c r="B99" s="8">
        <v>0</v>
      </c>
      <c r="C99" s="8">
        <v>0</v>
      </c>
      <c r="D99" s="9" t="e">
        <f>SUM(C99)/(B99)</f>
        <v>#DIV/0!</v>
      </c>
      <c r="E99" s="1" t="s">
        <v>93</v>
      </c>
      <c r="F99" s="8"/>
      <c r="G99" s="7"/>
      <c r="H99" s="7"/>
      <c r="I99" s="7"/>
      <c r="J99" s="7"/>
      <c r="K99" s="8"/>
    </row>
    <row r="100" spans="1:11" ht="12.75">
      <c r="A100" s="5" t="s">
        <v>8</v>
      </c>
      <c r="B100" s="6">
        <f>SUM(B98:B99)</f>
        <v>2</v>
      </c>
      <c r="C100" s="6">
        <f>SUM(C98:C99)</f>
        <v>82</v>
      </c>
      <c r="D100" s="15">
        <f>SUM(C100)/(B100)</f>
        <v>41</v>
      </c>
      <c r="E100" s="6" t="s">
        <v>93</v>
      </c>
      <c r="F100" s="6"/>
      <c r="G100" s="5"/>
      <c r="H100" s="5"/>
      <c r="I100" s="5"/>
      <c r="J100" s="5"/>
      <c r="K100" s="6"/>
    </row>
    <row r="101" spans="1:11" ht="12.75">
      <c r="A101" s="5" t="s">
        <v>232</v>
      </c>
      <c r="B101" s="6">
        <f>C26</f>
        <v>4</v>
      </c>
      <c r="C101" s="6">
        <f>C27</f>
        <v>99</v>
      </c>
      <c r="D101" s="15">
        <f>SUM(C101)/(B101)</f>
        <v>24.75</v>
      </c>
      <c r="E101" s="6">
        <v>37</v>
      </c>
      <c r="F101" s="6"/>
      <c r="G101" s="5"/>
      <c r="H101" s="5"/>
      <c r="I101" s="5"/>
      <c r="J101" s="5"/>
      <c r="K101" s="6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6"/>
    </row>
    <row r="103" spans="1:11" ht="12.75">
      <c r="A103" s="5" t="s">
        <v>80</v>
      </c>
      <c r="B103" s="5"/>
      <c r="C103" s="5"/>
      <c r="D103" s="5"/>
      <c r="E103" s="5"/>
      <c r="F103" s="5"/>
      <c r="G103" s="5"/>
      <c r="H103" s="5"/>
      <c r="I103" s="5"/>
      <c r="J103" s="5"/>
      <c r="K103" s="6"/>
    </row>
    <row r="104" spans="1:11" ht="12.75">
      <c r="A104" s="12" t="s">
        <v>239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12" t="s">
        <v>240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12" t="s">
        <v>241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12" t="s">
        <v>242</v>
      </c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12" t="s">
        <v>243</v>
      </c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12" t="s">
        <v>244</v>
      </c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12" t="s">
        <v>245</v>
      </c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8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8"/>
    </row>
    <row r="115" spans="1:11" ht="12.75">
      <c r="A115" s="28" t="s">
        <v>67</v>
      </c>
      <c r="B115" s="29" t="s">
        <v>128</v>
      </c>
      <c r="C115" s="29" t="s">
        <v>89</v>
      </c>
      <c r="D115" s="29" t="s">
        <v>69</v>
      </c>
      <c r="E115" s="29" t="s">
        <v>68</v>
      </c>
      <c r="F115" s="29" t="s">
        <v>126</v>
      </c>
      <c r="G115" s="29" t="s">
        <v>70</v>
      </c>
      <c r="H115" s="29" t="s">
        <v>71</v>
      </c>
      <c r="I115" s="29" t="s">
        <v>127</v>
      </c>
      <c r="J115" s="29" t="s">
        <v>81</v>
      </c>
      <c r="K115" s="60" t="s">
        <v>196</v>
      </c>
    </row>
    <row r="116" spans="1:11" ht="12.75">
      <c r="A116" s="50" t="s">
        <v>124</v>
      </c>
      <c r="B116" s="8">
        <v>6</v>
      </c>
      <c r="C116" s="8">
        <v>4</v>
      </c>
      <c r="D116" s="8">
        <v>0</v>
      </c>
      <c r="E116" s="8">
        <v>0</v>
      </c>
      <c r="F116" s="8">
        <f aca="true" t="shared" si="4" ref="F116:F128">SUM(B116:E116)</f>
        <v>10</v>
      </c>
      <c r="G116" s="8">
        <v>0</v>
      </c>
      <c r="H116" s="8">
        <v>0</v>
      </c>
      <c r="I116" s="8">
        <v>1</v>
      </c>
      <c r="J116" s="8">
        <v>1</v>
      </c>
      <c r="K116" s="1">
        <v>0</v>
      </c>
    </row>
    <row r="117" spans="1:11" ht="12.75">
      <c r="A117" s="50" t="s">
        <v>169</v>
      </c>
      <c r="B117" s="8">
        <v>2</v>
      </c>
      <c r="C117" s="8">
        <v>6</v>
      </c>
      <c r="D117" s="8">
        <v>1</v>
      </c>
      <c r="E117" s="8">
        <v>0</v>
      </c>
      <c r="F117" s="8">
        <f t="shared" si="4"/>
        <v>9</v>
      </c>
      <c r="G117" s="8">
        <v>0</v>
      </c>
      <c r="H117" s="8">
        <v>0</v>
      </c>
      <c r="I117" s="8">
        <v>0</v>
      </c>
      <c r="J117" s="8">
        <v>0</v>
      </c>
      <c r="K117" s="1">
        <v>2</v>
      </c>
    </row>
    <row r="118" spans="1:11" ht="12.75">
      <c r="A118" s="50" t="s">
        <v>120</v>
      </c>
      <c r="B118" s="8">
        <v>3</v>
      </c>
      <c r="C118" s="8">
        <v>5</v>
      </c>
      <c r="D118" s="8">
        <v>0</v>
      </c>
      <c r="E118" s="8">
        <v>0</v>
      </c>
      <c r="F118" s="8">
        <f t="shared" si="4"/>
        <v>8</v>
      </c>
      <c r="G118" s="8">
        <v>1</v>
      </c>
      <c r="H118" s="8">
        <v>0</v>
      </c>
      <c r="I118" s="8">
        <v>0</v>
      </c>
      <c r="J118" s="8">
        <v>0</v>
      </c>
      <c r="K118" s="1">
        <v>0</v>
      </c>
    </row>
    <row r="119" spans="1:11" ht="12.75">
      <c r="A119" s="50" t="s">
        <v>123</v>
      </c>
      <c r="B119" s="8">
        <v>4</v>
      </c>
      <c r="C119" s="8">
        <v>3</v>
      </c>
      <c r="D119" s="8">
        <v>0</v>
      </c>
      <c r="E119" s="8">
        <v>0</v>
      </c>
      <c r="F119" s="8">
        <f t="shared" si="4"/>
        <v>7</v>
      </c>
      <c r="G119" s="8">
        <v>0</v>
      </c>
      <c r="H119" s="8">
        <v>0</v>
      </c>
      <c r="I119" s="8">
        <v>1</v>
      </c>
      <c r="J119" s="8">
        <v>0</v>
      </c>
      <c r="K119" s="1">
        <v>0</v>
      </c>
    </row>
    <row r="120" spans="1:11" ht="12.75">
      <c r="A120" s="50" t="s">
        <v>160</v>
      </c>
      <c r="B120" s="8">
        <v>3</v>
      </c>
      <c r="C120" s="8">
        <v>1</v>
      </c>
      <c r="D120" s="8">
        <v>1</v>
      </c>
      <c r="E120" s="8">
        <v>1</v>
      </c>
      <c r="F120" s="8">
        <f t="shared" si="4"/>
        <v>6</v>
      </c>
      <c r="G120" s="8">
        <v>0</v>
      </c>
      <c r="H120" s="8">
        <v>0</v>
      </c>
      <c r="I120" s="8">
        <v>0</v>
      </c>
      <c r="J120" s="8">
        <v>0</v>
      </c>
      <c r="K120" s="1">
        <v>1</v>
      </c>
    </row>
    <row r="121" spans="1:11" ht="12.75">
      <c r="A121" s="50" t="s">
        <v>171</v>
      </c>
      <c r="B121" s="8">
        <v>1</v>
      </c>
      <c r="C121" s="8">
        <v>4</v>
      </c>
      <c r="D121" s="8">
        <v>1</v>
      </c>
      <c r="E121" s="8">
        <v>0</v>
      </c>
      <c r="F121" s="8">
        <f t="shared" si="4"/>
        <v>6</v>
      </c>
      <c r="G121" s="8">
        <v>0</v>
      </c>
      <c r="H121" s="8">
        <v>0</v>
      </c>
      <c r="I121" s="8">
        <v>0</v>
      </c>
      <c r="J121" s="8">
        <v>0</v>
      </c>
      <c r="K121" s="1">
        <v>0</v>
      </c>
    </row>
    <row r="122" spans="1:11" ht="12.75">
      <c r="A122" s="50" t="s">
        <v>136</v>
      </c>
      <c r="B122" s="8">
        <v>4</v>
      </c>
      <c r="C122" s="8">
        <v>1</v>
      </c>
      <c r="D122" s="8">
        <v>0</v>
      </c>
      <c r="E122" s="8">
        <v>0</v>
      </c>
      <c r="F122" s="8">
        <f t="shared" si="4"/>
        <v>5</v>
      </c>
      <c r="G122" s="8">
        <v>0</v>
      </c>
      <c r="H122" s="8">
        <v>0</v>
      </c>
      <c r="I122" s="8">
        <v>0</v>
      </c>
      <c r="J122" s="8">
        <v>0</v>
      </c>
      <c r="K122" s="1">
        <v>0</v>
      </c>
    </row>
    <row r="123" spans="1:11" ht="12.75">
      <c r="A123" s="50" t="s">
        <v>157</v>
      </c>
      <c r="B123" s="8">
        <v>2</v>
      </c>
      <c r="C123" s="8">
        <v>2</v>
      </c>
      <c r="D123" s="8">
        <v>0</v>
      </c>
      <c r="E123" s="8">
        <v>0</v>
      </c>
      <c r="F123" s="8">
        <f t="shared" si="4"/>
        <v>4</v>
      </c>
      <c r="G123" s="8">
        <v>0</v>
      </c>
      <c r="H123" s="8">
        <v>0</v>
      </c>
      <c r="I123" s="8">
        <v>0</v>
      </c>
      <c r="J123" s="8">
        <v>0</v>
      </c>
      <c r="K123" s="1">
        <v>1</v>
      </c>
    </row>
    <row r="124" spans="1:11" ht="12.75">
      <c r="A124" s="50" t="s">
        <v>133</v>
      </c>
      <c r="B124" s="8">
        <v>3</v>
      </c>
      <c r="C124" s="8">
        <v>0</v>
      </c>
      <c r="D124" s="8">
        <v>1</v>
      </c>
      <c r="E124" s="8">
        <v>0</v>
      </c>
      <c r="F124" s="8">
        <f t="shared" si="4"/>
        <v>4</v>
      </c>
      <c r="G124" s="8">
        <v>0</v>
      </c>
      <c r="H124" s="8">
        <v>0</v>
      </c>
      <c r="I124" s="8">
        <v>2</v>
      </c>
      <c r="J124" s="8">
        <v>0</v>
      </c>
      <c r="K124" s="1">
        <v>0</v>
      </c>
    </row>
    <row r="125" spans="1:11" ht="12.75">
      <c r="A125" s="50" t="s">
        <v>122</v>
      </c>
      <c r="B125" s="8">
        <v>2</v>
      </c>
      <c r="C125" s="8">
        <v>1</v>
      </c>
      <c r="D125" s="8">
        <v>0</v>
      </c>
      <c r="E125" s="8">
        <v>0</v>
      </c>
      <c r="F125" s="8">
        <f t="shared" si="4"/>
        <v>3</v>
      </c>
      <c r="G125" s="8">
        <v>0</v>
      </c>
      <c r="H125" s="8">
        <v>0</v>
      </c>
      <c r="I125" s="8">
        <v>0</v>
      </c>
      <c r="J125" s="8">
        <v>0</v>
      </c>
      <c r="K125" s="1">
        <v>0</v>
      </c>
    </row>
    <row r="126" spans="1:11" ht="12.75">
      <c r="A126" s="50" t="s">
        <v>173</v>
      </c>
      <c r="B126" s="8">
        <v>1</v>
      </c>
      <c r="C126" s="8">
        <v>1</v>
      </c>
      <c r="D126" s="8">
        <v>0</v>
      </c>
      <c r="E126" s="8">
        <v>0</v>
      </c>
      <c r="F126" s="8">
        <f t="shared" si="4"/>
        <v>2</v>
      </c>
      <c r="G126" s="8">
        <v>0</v>
      </c>
      <c r="H126" s="8">
        <v>0</v>
      </c>
      <c r="I126" s="8">
        <v>0</v>
      </c>
      <c r="J126" s="8">
        <v>0</v>
      </c>
      <c r="K126" s="1">
        <v>1</v>
      </c>
    </row>
    <row r="127" spans="1:11" ht="12.75">
      <c r="A127" s="50" t="s">
        <v>247</v>
      </c>
      <c r="B127" s="8">
        <v>1</v>
      </c>
      <c r="C127" s="8">
        <v>0</v>
      </c>
      <c r="D127" s="8">
        <v>0</v>
      </c>
      <c r="E127" s="8">
        <v>0</v>
      </c>
      <c r="F127" s="8">
        <f t="shared" si="4"/>
        <v>1</v>
      </c>
      <c r="G127" s="8">
        <v>0</v>
      </c>
      <c r="H127" s="8">
        <v>0</v>
      </c>
      <c r="I127" s="8">
        <v>0</v>
      </c>
      <c r="J127" s="8">
        <v>0</v>
      </c>
      <c r="K127" s="1">
        <v>0</v>
      </c>
    </row>
    <row r="128" spans="1:11" ht="12.75">
      <c r="A128" s="50" t="s">
        <v>158</v>
      </c>
      <c r="B128" s="8">
        <v>0</v>
      </c>
      <c r="C128" s="8">
        <v>1</v>
      </c>
      <c r="D128" s="8">
        <v>0</v>
      </c>
      <c r="E128" s="8">
        <v>0</v>
      </c>
      <c r="F128" s="8">
        <f t="shared" si="4"/>
        <v>1</v>
      </c>
      <c r="G128" s="8">
        <v>0</v>
      </c>
      <c r="H128" s="8">
        <v>0</v>
      </c>
      <c r="I128" s="8">
        <v>0</v>
      </c>
      <c r="J128" s="8">
        <v>0</v>
      </c>
      <c r="K128" s="1">
        <v>0</v>
      </c>
    </row>
    <row r="129" spans="1:11" ht="12.75">
      <c r="A129" s="50"/>
      <c r="B129" s="8">
        <v>0</v>
      </c>
      <c r="C129" s="8">
        <v>0</v>
      </c>
      <c r="D129" s="8"/>
      <c r="E129" s="8">
        <v>0</v>
      </c>
      <c r="F129" s="8"/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/>
      <c r="E130" s="8">
        <v>0</v>
      </c>
      <c r="F130" s="8"/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/>
      <c r="E131" s="8">
        <v>0</v>
      </c>
      <c r="F131" s="8"/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/>
      <c r="E132" s="8">
        <v>0</v>
      </c>
      <c r="F132" s="8"/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/>
      <c r="E133" s="8">
        <v>0</v>
      </c>
      <c r="F133" s="8"/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/>
      <c r="E134" s="8">
        <v>0</v>
      </c>
      <c r="F134" s="8"/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/>
      <c r="E135" s="8">
        <v>0</v>
      </c>
      <c r="F135" s="8"/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/>
      <c r="E136" s="8">
        <v>0</v>
      </c>
      <c r="F136" s="8"/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/>
      <c r="E137" s="8">
        <v>0</v>
      </c>
      <c r="F137" s="8"/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/>
      <c r="E138" s="8">
        <v>0</v>
      </c>
      <c r="F138" s="8"/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50"/>
      <c r="B139" s="8">
        <v>0</v>
      </c>
      <c r="C139" s="8">
        <v>0</v>
      </c>
      <c r="D139" s="8"/>
      <c r="E139" s="8">
        <v>0</v>
      </c>
      <c r="F139" s="8"/>
      <c r="G139" s="8">
        <v>0</v>
      </c>
      <c r="H139" s="8">
        <v>0</v>
      </c>
      <c r="I139" s="8">
        <v>0</v>
      </c>
      <c r="J139" s="8">
        <v>0</v>
      </c>
      <c r="K139" s="1"/>
    </row>
    <row r="140" spans="1:11" ht="12.75">
      <c r="A140" s="50"/>
      <c r="B140" s="8">
        <v>0</v>
      </c>
      <c r="C140" s="8">
        <v>0</v>
      </c>
      <c r="D140" s="8"/>
      <c r="E140" s="8">
        <v>0</v>
      </c>
      <c r="F140" s="8"/>
      <c r="G140" s="8">
        <v>0</v>
      </c>
      <c r="H140" s="8">
        <v>0</v>
      </c>
      <c r="I140" s="8">
        <v>0</v>
      </c>
      <c r="J140" s="8">
        <v>0</v>
      </c>
      <c r="K140" s="1"/>
    </row>
    <row r="141" spans="1:11" ht="12.75">
      <c r="A141" s="28" t="s">
        <v>8</v>
      </c>
      <c r="B141" s="29">
        <f aca="true" t="shared" si="5" ref="B141:J141">SUM(B116:B140)</f>
        <v>32</v>
      </c>
      <c r="C141" s="29">
        <f t="shared" si="5"/>
        <v>29</v>
      </c>
      <c r="D141" s="29">
        <f>SUM(D116:D140)</f>
        <v>4</v>
      </c>
      <c r="E141" s="29">
        <f t="shared" si="5"/>
        <v>1</v>
      </c>
      <c r="F141" s="29">
        <f>SUM(F116:F140)</f>
        <v>66</v>
      </c>
      <c r="G141" s="29">
        <f t="shared" si="5"/>
        <v>1</v>
      </c>
      <c r="H141" s="29">
        <f t="shared" si="5"/>
        <v>0</v>
      </c>
      <c r="I141" s="29">
        <f t="shared" si="5"/>
        <v>4</v>
      </c>
      <c r="J141" s="29">
        <f t="shared" si="5"/>
        <v>1</v>
      </c>
      <c r="K141" s="60">
        <f>SUM(K116:K140)</f>
        <v>5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Spencer Waugh</cp:lastModifiedBy>
  <cp:lastPrinted>2023-08-26T15:15:43Z</cp:lastPrinted>
  <dcterms:created xsi:type="dcterms:W3CDTF">2009-09-13T02:30:03Z</dcterms:created>
  <dcterms:modified xsi:type="dcterms:W3CDTF">2023-10-22T17:30:49Z</dcterms:modified>
  <cp:category/>
  <cp:version/>
  <cp:contentType/>
  <cp:contentStatus/>
</cp:coreProperties>
</file>