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24765" activeTab="0"/>
  </bookViews>
  <sheets>
    <sheet name="Season Totals" sheetId="1" r:id="rId1"/>
    <sheet name="Tri-Valley" sheetId="2" r:id="rId2"/>
    <sheet name="@Teays Valley" sheetId="3" r:id="rId3"/>
    <sheet name="@Meigs" sheetId="4" r:id="rId4"/>
    <sheet name="@Sheridan" sheetId="5" r:id="rId5"/>
    <sheet name="Chillicothe" sheetId="6" r:id="rId6"/>
    <sheet name="Athens" sheetId="7" r:id="rId7"/>
    <sheet name="@Zanesville" sheetId="8" r:id="rId8"/>
    <sheet name="Garfield Heights" sheetId="9" r:id="rId9"/>
    <sheet name="Watterson" sheetId="10" r:id="rId10"/>
    <sheet name="@Waverly" sheetId="11" r:id="rId11"/>
    <sheet name="TEMPLATE" sheetId="12" r:id="rId1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<sst xmlns="http://schemas.openxmlformats.org/spreadsheetml/2006/main" count="2333" uniqueCount="287">
  <si>
    <t>gm</t>
  </si>
  <si>
    <t>Score by Quarters</t>
  </si>
  <si>
    <t>1Q</t>
  </si>
  <si>
    <t>2Q</t>
  </si>
  <si>
    <t>3Q</t>
  </si>
  <si>
    <t>4Q</t>
  </si>
  <si>
    <t>1H</t>
  </si>
  <si>
    <t>2H</t>
  </si>
  <si>
    <t>Totals</t>
  </si>
  <si>
    <t>Avg</t>
  </si>
  <si>
    <t>Logan</t>
  </si>
  <si>
    <t>Opponents</t>
  </si>
  <si>
    <t>First Downs</t>
  </si>
  <si>
    <t xml:space="preserve">   By rushing</t>
  </si>
  <si>
    <t xml:space="preserve">   By passing</t>
  </si>
  <si>
    <t xml:space="preserve">   By penalty</t>
  </si>
  <si>
    <t>Third downs</t>
  </si>
  <si>
    <t>Third down conversions</t>
  </si>
  <si>
    <t>Third down percentage</t>
  </si>
  <si>
    <t>Fourth downs</t>
  </si>
  <si>
    <t>Fourth down conversions</t>
  </si>
  <si>
    <t>Fourth down percentage</t>
  </si>
  <si>
    <t>Offensive Plays</t>
  </si>
  <si>
    <t>Rushing Attempts</t>
  </si>
  <si>
    <t>Rushing Yards</t>
  </si>
  <si>
    <t>Passing Yards</t>
  </si>
  <si>
    <t>Total Yards</t>
  </si>
  <si>
    <t>Pass Completions</t>
  </si>
  <si>
    <t>Pass Attempts</t>
  </si>
  <si>
    <t>Passes Had Intercepted</t>
  </si>
  <si>
    <t>Punts</t>
  </si>
  <si>
    <t>Punting Yards</t>
  </si>
  <si>
    <t>Punting Average</t>
  </si>
  <si>
    <t>Fumbles</t>
  </si>
  <si>
    <t>Fumbles Lost</t>
  </si>
  <si>
    <t>Penalties</t>
  </si>
  <si>
    <t>Penalty Yards</t>
  </si>
  <si>
    <t>Time of Possession</t>
  </si>
  <si>
    <t>Rushing</t>
  </si>
  <si>
    <t>Att</t>
  </si>
  <si>
    <t>Yds</t>
  </si>
  <si>
    <t>Lg</t>
  </si>
  <si>
    <t>TD</t>
  </si>
  <si>
    <t>Passing</t>
  </si>
  <si>
    <t>Com</t>
  </si>
  <si>
    <t>Int</t>
  </si>
  <si>
    <t>Pct.</t>
  </si>
  <si>
    <t>Y/A</t>
  </si>
  <si>
    <t>Receiving</t>
  </si>
  <si>
    <t>Rec</t>
  </si>
  <si>
    <t>Scoring</t>
  </si>
  <si>
    <t>Rus</t>
  </si>
  <si>
    <t>Ret</t>
  </si>
  <si>
    <t>XP1</t>
  </si>
  <si>
    <t>XP2</t>
  </si>
  <si>
    <t>FG</t>
  </si>
  <si>
    <t>S</t>
  </si>
  <si>
    <t>Pts</t>
  </si>
  <si>
    <t>Kicking</t>
  </si>
  <si>
    <t>XP</t>
  </si>
  <si>
    <t>XPA</t>
  </si>
  <si>
    <t>FGA</t>
  </si>
  <si>
    <t>Field goals</t>
  </si>
  <si>
    <t>Kickoff Returns</t>
  </si>
  <si>
    <t>Punt Returns</t>
  </si>
  <si>
    <t>Interceptions</t>
  </si>
  <si>
    <t>Punting</t>
  </si>
  <si>
    <t>Defense</t>
  </si>
  <si>
    <t>Solo</t>
  </si>
  <si>
    <t>Total</t>
  </si>
  <si>
    <t>Sack</t>
  </si>
  <si>
    <t>TFL</t>
  </si>
  <si>
    <t>CF</t>
  </si>
  <si>
    <t>FR</t>
  </si>
  <si>
    <t>Field Goals</t>
  </si>
  <si>
    <t>KO Returns</t>
  </si>
  <si>
    <t>KOR</t>
  </si>
  <si>
    <t>PR</t>
  </si>
  <si>
    <t>INT</t>
  </si>
  <si>
    <t>No</t>
  </si>
  <si>
    <t>Team Statistics</t>
  </si>
  <si>
    <t>LOG</t>
  </si>
  <si>
    <t>SCORING SUMMARY</t>
  </si>
  <si>
    <t>BK</t>
  </si>
  <si>
    <t>SCORE BY QUARTERS</t>
  </si>
  <si>
    <t>LOGAN TEAM STATS</t>
  </si>
  <si>
    <t>OPP TEAM STATS</t>
  </si>
  <si>
    <t>FGM</t>
  </si>
  <si>
    <t>Opponent</t>
  </si>
  <si>
    <t>(Team)</t>
  </si>
  <si>
    <t>TBD at/vs. Logan</t>
  </si>
  <si>
    <t>Ast</t>
  </si>
  <si>
    <t>OT</t>
  </si>
  <si>
    <t>00:00</t>
  </si>
  <si>
    <t>TV</t>
  </si>
  <si>
    <t>xx</t>
  </si>
  <si>
    <t>Teays Valley</t>
  </si>
  <si>
    <t>Rt/Rc</t>
  </si>
  <si>
    <t>(Team-blocked)</t>
  </si>
  <si>
    <t>Defl</t>
  </si>
  <si>
    <t>(Team-spiked)</t>
  </si>
  <si>
    <t>Meigs</t>
  </si>
  <si>
    <t>1OT</t>
  </si>
  <si>
    <t>2OT</t>
  </si>
  <si>
    <t>Ath</t>
  </si>
  <si>
    <t>MGS</t>
  </si>
  <si>
    <t>She</t>
  </si>
  <si>
    <t>Chil</t>
  </si>
  <si>
    <t>Tri-Valley at Logan Aug. 24, 2018</t>
  </si>
  <si>
    <t>Tri-Valley</t>
  </si>
  <si>
    <t>T-V</t>
  </si>
  <si>
    <t>Logan at Teays Valley Aug. 31, 2018</t>
  </si>
  <si>
    <t>Logan at Meigs Sept. 7, 2018</t>
  </si>
  <si>
    <t>Logan at Sheridan Sept. 14, 2018</t>
  </si>
  <si>
    <t>Sheridan</t>
  </si>
  <si>
    <t>SHE</t>
  </si>
  <si>
    <t>Chillicothe at Logan Sept. 21, 2018</t>
  </si>
  <si>
    <t>Chillicothe</t>
  </si>
  <si>
    <t>CHI</t>
  </si>
  <si>
    <t>Athens at Logan Sept. 28, 2018</t>
  </si>
  <si>
    <t>Athens</t>
  </si>
  <si>
    <t>ATH</t>
  </si>
  <si>
    <t>Logan at Zanesville Oct. 5, 2018</t>
  </si>
  <si>
    <t>Zanesville</t>
  </si>
  <si>
    <t>ZAN</t>
  </si>
  <si>
    <t>Garfield Heights at Logan Oct. 12, 2018</t>
  </si>
  <si>
    <t>Garfield Heights</t>
  </si>
  <si>
    <t>GH</t>
  </si>
  <si>
    <t>Watterson at Logan Oct. 21, 2018</t>
  </si>
  <si>
    <t>WAT</t>
  </si>
  <si>
    <t>Watterson</t>
  </si>
  <si>
    <t>Logan at Waverly Oct. 28, 2018</t>
  </si>
  <si>
    <t>WAV</t>
  </si>
  <si>
    <t>Waverly</t>
  </si>
  <si>
    <t>T: Carson Simpkins 51 interception return (bad snap), 10:29, 1Q</t>
  </si>
  <si>
    <t>T: Chase Kendrick 2 run (Kaden Bay kick), 6:30, 1Q</t>
  </si>
  <si>
    <t>T: Blayze Taylor 78 pass from Luke Fargus (Bay kick), 11:02, 2Q</t>
  </si>
  <si>
    <t>T: Jordan Pantaleo 1 run (Bay kick), 7:37, 2Q</t>
  </si>
  <si>
    <t>T: Taylor 2 pass from Fargus (Bay kick), :21.8, 2Q</t>
  </si>
  <si>
    <t>T: Taylor 16 pass from Kaiden Carpenter (Bay kick), 1:26, 3Q</t>
  </si>
  <si>
    <t>L: Garrett Mace 23 pass from Braeden Spatar (Israel Bookman kick), 3:04, 4Q</t>
  </si>
  <si>
    <t>T: Simpkins 84 kickoff return (Bay kick), :38.4, 4Q</t>
  </si>
  <si>
    <t>30:40</t>
  </si>
  <si>
    <t>17:20</t>
  </si>
  <si>
    <t>Preston Yates</t>
  </si>
  <si>
    <t>Caden McCarty</t>
  </si>
  <si>
    <t>Braeden Spatar</t>
  </si>
  <si>
    <t>Tyler Cummin</t>
  </si>
  <si>
    <t>Trevor Horner</t>
  </si>
  <si>
    <t>t23</t>
  </si>
  <si>
    <t>t78</t>
  </si>
  <si>
    <t>Garrett Mace</t>
  </si>
  <si>
    <t>Landon Little</t>
  </si>
  <si>
    <t>Colten Castle</t>
  </si>
  <si>
    <t>Israel Bookman</t>
  </si>
  <si>
    <t>Conner Ruff</t>
  </si>
  <si>
    <t>t51</t>
  </si>
  <si>
    <t>t84</t>
  </si>
  <si>
    <t>Kyle Arnett</t>
  </si>
  <si>
    <t>Zan</t>
  </si>
  <si>
    <t>Wat</t>
  </si>
  <si>
    <t>Wav</t>
  </si>
  <si>
    <t>Jakob Black</t>
  </si>
  <si>
    <t>Aaron Magdich</t>
  </si>
  <si>
    <t>Clay Risch</t>
  </si>
  <si>
    <t>Colton Ruff</t>
  </si>
  <si>
    <t>Jeromy Weaver</t>
  </si>
  <si>
    <t>Sam Hall</t>
  </si>
  <si>
    <t>Jonny McClelland</t>
  </si>
  <si>
    <t>Tyler Eshelman</t>
  </si>
  <si>
    <t>Sam Kisor</t>
  </si>
  <si>
    <t>Trevor Wyckoff</t>
  </si>
  <si>
    <t>21:37</t>
  </si>
  <si>
    <t>26:23</t>
  </si>
  <si>
    <t>t46</t>
  </si>
  <si>
    <t>Team (blocked)</t>
  </si>
  <si>
    <t>T: Darran Henry 2 run (Kyle Hoffhines kick), 6:22, 2Q</t>
  </si>
  <si>
    <t>T: Taylor Robinson 12 pass from Tristan McDanel (Hoffhines kick), 0:00, 2Q</t>
  </si>
  <si>
    <t>T: McDanel 5 run (Hoffhines kick), 4:13, 3Q</t>
  </si>
  <si>
    <t>T: Sam Fabbro 3 run (Hoffhines kick), 5:37, 4Q</t>
  </si>
  <si>
    <t>T: Brian James 46 interception return (Hoffhines kick), 3:37, 4Q</t>
  </si>
  <si>
    <t>Logan Vincent</t>
  </si>
  <si>
    <t>Brody Wood</t>
  </si>
  <si>
    <t>L: Colten Castle 6 pass from Braeden Spatar (fumbled snap), 10:35, 1Q</t>
  </si>
  <si>
    <t>M: Zach Bartrum 19 pass from Cory Cox (David Robson kick), 5:14, 1Q</t>
  </si>
  <si>
    <t>M: Cole Adams 6 pass from Coulter Cleland (kick failed), 8:00, 2Q</t>
  </si>
  <si>
    <t>L: Tyler Cummin 10 run (kick blocked), 3:37, 2Q</t>
  </si>
  <si>
    <t>M: Landon Acree 1 pass from Cleland (kick blocked), 0:27.4, 2Q</t>
  </si>
  <si>
    <t>L: Spatar 7 run (Israel Bookman kick), 7:32, 3Q</t>
  </si>
  <si>
    <t>M: Abe Lundy 6 run (Acree pass from Zach Bartrum), 5:30, 3Q</t>
  </si>
  <si>
    <t>L: Landon Little 13 pass from Spatar (Spatar run), 2:45, 3Q</t>
  </si>
  <si>
    <t>M: Adams 80 pass from Cleland (Acree pass from Cleland), 2:32, 3Q</t>
  </si>
  <si>
    <t>L: Little 28 pass from Spatar (run failed), 9:17, 4Q</t>
  </si>
  <si>
    <t>L: Preston Yates 2 run (run failed), 6:53, 4Q</t>
  </si>
  <si>
    <t>L: Yates 43 interception return (no conversion attempted), 0:00, 4Q</t>
  </si>
  <si>
    <t>26:53</t>
  </si>
  <si>
    <t>21:07</t>
  </si>
  <si>
    <t>t10</t>
  </si>
  <si>
    <t>n/a</t>
  </si>
  <si>
    <t>t28</t>
  </si>
  <si>
    <t>t80</t>
  </si>
  <si>
    <t>Steven Lewis</t>
  </si>
  <si>
    <t>t43</t>
  </si>
  <si>
    <t>Nick Anderson</t>
  </si>
  <si>
    <t>23:25</t>
  </si>
  <si>
    <t>24:35</t>
  </si>
  <si>
    <t>t14</t>
  </si>
  <si>
    <t>t59</t>
  </si>
  <si>
    <t>t13</t>
  </si>
  <si>
    <t>S: Jacob Rhodes 59 pass from Ethan Heller (Cole Casto kick), 3:43, 1Q</t>
  </si>
  <si>
    <t>S: Heller 5 run (Casto kick), 11:55, 2Q</t>
  </si>
  <si>
    <t>S: Isaiah Austin 11 run (Casto kick), 10:14, 2Q</t>
  </si>
  <si>
    <t>S: Logan Ranft 13 blocked punt return (Casto kick), 7:19, 2Q</t>
  </si>
  <si>
    <t>S: Will Hamilton 19 run (Shay Taylor pass from Alec Ogle), 1:01, 2Q</t>
  </si>
  <si>
    <t>S: Rhodes 36 pass from Heller (kick failed), 9:12, 3Q</t>
  </si>
  <si>
    <t>L: Braeden Spatar 14 run (Israel Bookman kick), 3:33, 4Q</t>
  </si>
  <si>
    <t>Henry Pierce</t>
  </si>
  <si>
    <t>Brandon Heft</t>
  </si>
  <si>
    <t>Hunter Mowery</t>
  </si>
  <si>
    <t>30:19</t>
  </si>
  <si>
    <t>17:41</t>
  </si>
  <si>
    <t>C: J'Quan Harris 27 pass from Adrian Beverly (Matt Detty kick), OT</t>
  </si>
  <si>
    <t>L: Trevor Horner 1 run (run failed), OT</t>
  </si>
  <si>
    <t>t27</t>
  </si>
  <si>
    <t>23:35</t>
  </si>
  <si>
    <t>24:25</t>
  </si>
  <si>
    <t>Jared Justice</t>
  </si>
  <si>
    <t>t61</t>
  </si>
  <si>
    <t>A: Evan Adams 15 run (Rider Stock kick), 11:18. 2Q</t>
  </si>
  <si>
    <t>A: Clay Davis 12 run (Stock kick), 5:25, 2Q</t>
  </si>
  <si>
    <t>A: Logan Maxfield 3 pass from Davis (Stock kick), 0:05.5, 2Q</t>
  </si>
  <si>
    <t>L: Landon Little 61 pass from Braeden Spatar (Israel Bookman kick), 8:51, 3Q</t>
  </si>
  <si>
    <t>L: Little 28 pass from Spatar (Bookman kick), 3:44, 4Q</t>
  </si>
  <si>
    <t>t15</t>
  </si>
  <si>
    <t>32BK</t>
  </si>
  <si>
    <t>Z: Jeremiah Norman 65 pass from Ben Everson (Gabe Dolen kick), 9:25, 1Q</t>
  </si>
  <si>
    <t>Z: Everson 9 run (Dolen kick), 2:05, 1Q</t>
  </si>
  <si>
    <t>L: Preston Yates 22 run (Israel Bookman kick), 9:31, 2Q</t>
  </si>
  <si>
    <t>Z: Norman 41 pass from Everson (kick blocked), 9:56, 3Q</t>
  </si>
  <si>
    <t>L: Braeden Spatar 58 run (kick failed), 8:04, 3Q</t>
  </si>
  <si>
    <t>Z: Dekker Davis 4 pass from Everson (Dolen kick), 0:29, 4Q</t>
  </si>
  <si>
    <t>33:26</t>
  </si>
  <si>
    <t>14:34</t>
  </si>
  <si>
    <t>t22</t>
  </si>
  <si>
    <t>t58</t>
  </si>
  <si>
    <t>t65</t>
  </si>
  <si>
    <t>28:59</t>
  </si>
  <si>
    <t>19:01</t>
  </si>
  <si>
    <t>t35</t>
  </si>
  <si>
    <t>t31</t>
  </si>
  <si>
    <t>GH: Ty’Riek Smith 31 pass from Marlon Jordan (Yousef Jebrin kick), 2:26, 1Q</t>
  </si>
  <si>
    <t>GH: Isaiah Jackson 35 run (Jebrin kick), 6:59, 2Q</t>
  </si>
  <si>
    <t>GH: Jordan 10 run (Jebrin kick), 3:55, 2Q</t>
  </si>
  <si>
    <t>GH: Smith 4 blocked punt return (Jebrin kick), 2:44, 2Q</t>
  </si>
  <si>
    <t>GH: Leon Webb 50 fumble return (Jebrin kick), 8:55, 3Q</t>
  </si>
  <si>
    <t>GH: Smith 31 blocked punt return (kick blocked), 5:24, 3Q</t>
  </si>
  <si>
    <t>GH: Zach McCain 4 fumble return (Jebrin kick), 3:40, 4Q</t>
  </si>
  <si>
    <t>35NG</t>
  </si>
  <si>
    <t>Team-blocked</t>
  </si>
  <si>
    <t>W: Antonio Auddino 11 pass from Grant Horvath (Jonah Fortkamp kick), 8:06, 2Q</t>
  </si>
  <si>
    <t>W: Andrew Bettendorf 55 pass from Horvath (Fortkamp kick), 3:09, 4Q</t>
  </si>
  <si>
    <t>26:52</t>
  </si>
  <si>
    <t>21:08</t>
  </si>
  <si>
    <t>t55</t>
  </si>
  <si>
    <t>32NG, 39NG</t>
  </si>
  <si>
    <t>NONE</t>
  </si>
  <si>
    <t>NG: 32, 39</t>
  </si>
  <si>
    <t>NG: 32, 35</t>
  </si>
  <si>
    <t>W: Zeke Brown 5 pass from Haydn’ Shanks (Grayson Diener kick), 9:30, 1Q</t>
  </si>
  <si>
    <t>W: Easton Wolf 15 pass from Shanks (Diener kick), 7:00, 1Q</t>
  </si>
  <si>
    <t>L: Tyler Cummin 1 run (Israel Bookman kick), 2:05, 1Q</t>
  </si>
  <si>
    <t>L: Jeromy Weaver 7 pass from Braeden Spatar (Bookman kick), 8:17, 3Q</t>
  </si>
  <si>
    <t>W: Cobe Marquez 27 pass from Shanks (kick blocked), 6:37, 1Q</t>
  </si>
  <si>
    <t>L: Preston Yates 9 run (kick failed), 6:28, 4Q</t>
  </si>
  <si>
    <t>W: Marquez 6 pass from Shanks (Diener kick), 3:28, 4Q</t>
  </si>
  <si>
    <t>W: Ethan Brooker 30 run (Diener kick), 2:25, 4Q</t>
  </si>
  <si>
    <t>29:56</t>
  </si>
  <si>
    <t>18:04</t>
  </si>
  <si>
    <t>t7</t>
  </si>
  <si>
    <t>Quinn Walsh</t>
  </si>
  <si>
    <t>(Team-bad snap)</t>
  </si>
  <si>
    <t>2018 FINAL Logan Chieftains Football Team Statistics (1-9)</t>
  </si>
  <si>
    <t>2018 FINAL Logan Chieftains Football Individual Statistics (1-9)</t>
  </si>
  <si>
    <t>275:42</t>
  </si>
  <si>
    <t>204:18</t>
  </si>
  <si>
    <t>27:34</t>
  </si>
  <si>
    <t>20:26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</si>
</sst>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0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="175" zoomScaleNormal="175" zoomScalePageLayoutView="0" workbookViewId="0" topLeftCell="A1">
      <selection activeCell="K1" sqref="K1"/>
    </sheetView>
  </sheetViews>
  <sheetFormatPr defaultColWidth="8.8515625" defaultRowHeight="12.75"/>
  <cols>
    <col min="1" max="1" width="21.421875" style="0" customWidth="1"/>
    <col min="2" max="3" width="5.7109375" style="1" bestFit="1" customWidth="1"/>
    <col min="4" max="4" width="6.140625" style="1" customWidth="1"/>
    <col min="5" max="9" width="5.7109375" style="1" bestFit="1" customWidth="1"/>
    <col min="10" max="10" width="5.421875" style="1" customWidth="1"/>
    <col min="11" max="11" width="5.7109375" style="1" bestFit="1" customWidth="1"/>
    <col min="12" max="12" width="0.42578125" style="1" customWidth="1"/>
    <col min="13" max="13" width="6.7109375" style="1" bestFit="1" customWidth="1"/>
    <col min="14" max="14" width="6.421875" style="1" customWidth="1"/>
  </cols>
  <sheetData>
    <row r="1" spans="1:14" s="2" customFormat="1" ht="19.5" thickBot="1">
      <c r="A1" s="2" t="s">
        <v>281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>
        <v>10</v>
      </c>
      <c r="N1" s="4" t="s">
        <v>0</v>
      </c>
    </row>
    <row r="2" spans="1:14" s="42" customFormat="1" ht="12" thickTop="1">
      <c r="A2" s="39" t="s">
        <v>84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102</v>
      </c>
      <c r="G2" s="40" t="s">
        <v>103</v>
      </c>
      <c r="H2" s="40" t="s">
        <v>6</v>
      </c>
      <c r="I2" s="40" t="s">
        <v>7</v>
      </c>
      <c r="J2" s="40" t="s">
        <v>92</v>
      </c>
      <c r="K2" s="40"/>
      <c r="L2" s="40"/>
      <c r="M2" s="40" t="s">
        <v>8</v>
      </c>
      <c r="N2" s="40" t="s">
        <v>9</v>
      </c>
    </row>
    <row r="3" spans="1:14" s="7" customFormat="1" ht="12.75">
      <c r="A3" s="7" t="s">
        <v>10</v>
      </c>
      <c r="B3" s="8">
        <v>13</v>
      </c>
      <c r="C3" s="8">
        <v>13</v>
      </c>
      <c r="D3" s="8">
        <v>35</v>
      </c>
      <c r="E3" s="8">
        <v>45</v>
      </c>
      <c r="F3" s="8">
        <v>6</v>
      </c>
      <c r="G3" s="8">
        <v>0</v>
      </c>
      <c r="H3" s="8">
        <f>SUM(B3:C3)</f>
        <v>26</v>
      </c>
      <c r="I3" s="8">
        <f>SUM(D3:E3)</f>
        <v>80</v>
      </c>
      <c r="J3" s="8">
        <f>SUM(F3:G3)</f>
        <v>6</v>
      </c>
      <c r="K3" s="8"/>
      <c r="L3" s="8"/>
      <c r="M3" s="8">
        <f>SUM(B3:K3)-H3-I3-J3</f>
        <v>112</v>
      </c>
      <c r="N3" s="9">
        <f>SUM(M3)/(M1)</f>
        <v>11.2</v>
      </c>
    </row>
    <row r="4" spans="1:14" s="7" customFormat="1" ht="13.5" thickBot="1">
      <c r="A4" s="7" t="s">
        <v>11</v>
      </c>
      <c r="B4" s="8">
        <v>62</v>
      </c>
      <c r="C4" s="1">
        <v>125</v>
      </c>
      <c r="D4" s="8">
        <v>61</v>
      </c>
      <c r="E4" s="8">
        <v>56</v>
      </c>
      <c r="F4" s="8">
        <v>7</v>
      </c>
      <c r="G4" s="8">
        <v>0</v>
      </c>
      <c r="H4" s="8">
        <f>SUM(B4:C4)</f>
        <v>187</v>
      </c>
      <c r="I4" s="8">
        <f>SUM(D4:E4)</f>
        <v>117</v>
      </c>
      <c r="J4" s="8">
        <f>SUM(F4:G4)</f>
        <v>7</v>
      </c>
      <c r="K4" s="8"/>
      <c r="L4" s="8"/>
      <c r="M4" s="8">
        <f>SUM(B4:K4)-H4-I4-J4</f>
        <v>311</v>
      </c>
      <c r="N4" s="9">
        <f>SUM(M4)/(M1)</f>
        <v>31.1</v>
      </c>
    </row>
    <row r="5" spans="1:14" s="42" customFormat="1" ht="12" thickTop="1">
      <c r="A5" s="39" t="s">
        <v>85</v>
      </c>
      <c r="B5" s="40" t="s">
        <v>110</v>
      </c>
      <c r="C5" s="40" t="s">
        <v>94</v>
      </c>
      <c r="D5" s="40" t="s">
        <v>101</v>
      </c>
      <c r="E5" s="40" t="s">
        <v>106</v>
      </c>
      <c r="F5" s="40" t="s">
        <v>107</v>
      </c>
      <c r="G5" s="40" t="s">
        <v>104</v>
      </c>
      <c r="H5" s="40" t="s">
        <v>159</v>
      </c>
      <c r="I5" s="40" t="s">
        <v>127</v>
      </c>
      <c r="J5" s="40" t="s">
        <v>160</v>
      </c>
      <c r="K5" s="40" t="s">
        <v>161</v>
      </c>
      <c r="L5" s="40"/>
      <c r="M5" s="40" t="s">
        <v>8</v>
      </c>
      <c r="N5" s="40" t="s">
        <v>9</v>
      </c>
    </row>
    <row r="6" spans="1:14" s="7" customFormat="1" ht="12.75">
      <c r="A6" s="7" t="s">
        <v>12</v>
      </c>
      <c r="B6" s="8">
        <f aca="true" t="shared" si="0" ref="B6:K6">SUM(B7:B9)</f>
        <v>11</v>
      </c>
      <c r="C6" s="8">
        <f t="shared" si="0"/>
        <v>12</v>
      </c>
      <c r="D6" s="8">
        <f t="shared" si="0"/>
        <v>20</v>
      </c>
      <c r="E6" s="8">
        <f t="shared" si="0"/>
        <v>9</v>
      </c>
      <c r="F6" s="8">
        <f t="shared" si="0"/>
        <v>15</v>
      </c>
      <c r="G6" s="8">
        <f t="shared" si="0"/>
        <v>12</v>
      </c>
      <c r="H6" s="8">
        <f t="shared" si="0"/>
        <v>17</v>
      </c>
      <c r="I6" s="8">
        <f t="shared" si="0"/>
        <v>10</v>
      </c>
      <c r="J6" s="8">
        <f t="shared" si="0"/>
        <v>14</v>
      </c>
      <c r="K6" s="8">
        <f t="shared" si="0"/>
        <v>18</v>
      </c>
      <c r="L6" s="8"/>
      <c r="M6" s="8">
        <f aca="true" t="shared" si="1" ref="M6:M11">SUM(B6:L6)</f>
        <v>138</v>
      </c>
      <c r="N6" s="9">
        <f>SUM(M6)/(M1)</f>
        <v>13.8</v>
      </c>
    </row>
    <row r="7" spans="1:14" s="7" customFormat="1" ht="12.75">
      <c r="A7" s="7" t="s">
        <v>13</v>
      </c>
      <c r="B7" s="8">
        <v>9</v>
      </c>
      <c r="C7" s="8">
        <v>9</v>
      </c>
      <c r="D7" s="8">
        <v>11</v>
      </c>
      <c r="E7" s="8">
        <v>8</v>
      </c>
      <c r="F7" s="8">
        <v>11</v>
      </c>
      <c r="G7" s="8">
        <v>9</v>
      </c>
      <c r="H7" s="8">
        <v>13</v>
      </c>
      <c r="I7" s="8">
        <v>8</v>
      </c>
      <c r="J7" s="8">
        <v>9</v>
      </c>
      <c r="K7" s="8">
        <v>16</v>
      </c>
      <c r="L7" s="1"/>
      <c r="M7" s="8">
        <f t="shared" si="1"/>
        <v>103</v>
      </c>
      <c r="N7" s="9">
        <f>SUM(M7)/(M1)</f>
        <v>10.3</v>
      </c>
    </row>
    <row r="8" spans="1:14" s="7" customFormat="1" ht="12.75">
      <c r="A8" s="7" t="s">
        <v>14</v>
      </c>
      <c r="B8" s="8">
        <v>2</v>
      </c>
      <c r="C8" s="8">
        <v>1</v>
      </c>
      <c r="D8" s="8">
        <v>8</v>
      </c>
      <c r="E8" s="8">
        <v>1</v>
      </c>
      <c r="F8" s="8">
        <v>3</v>
      </c>
      <c r="G8" s="8">
        <v>3</v>
      </c>
      <c r="H8" s="8">
        <v>4</v>
      </c>
      <c r="I8" s="8">
        <v>0</v>
      </c>
      <c r="J8" s="8">
        <v>4</v>
      </c>
      <c r="K8" s="8">
        <v>2</v>
      </c>
      <c r="L8" s="8"/>
      <c r="M8" s="8">
        <f t="shared" si="1"/>
        <v>28</v>
      </c>
      <c r="N8" s="9">
        <f>SUM(M8)/(M1)</f>
        <v>2.8</v>
      </c>
    </row>
    <row r="9" spans="1:14" s="7" customFormat="1" ht="12.75">
      <c r="A9" s="7" t="s">
        <v>15</v>
      </c>
      <c r="B9" s="8">
        <v>0</v>
      </c>
      <c r="C9" s="8">
        <v>2</v>
      </c>
      <c r="D9" s="8">
        <v>1</v>
      </c>
      <c r="E9" s="8">
        <v>0</v>
      </c>
      <c r="F9" s="8">
        <v>1</v>
      </c>
      <c r="G9" s="8">
        <v>0</v>
      </c>
      <c r="H9" s="8">
        <v>0</v>
      </c>
      <c r="I9" s="8">
        <v>2</v>
      </c>
      <c r="J9" s="8">
        <v>1</v>
      </c>
      <c r="K9" s="8">
        <v>0</v>
      </c>
      <c r="L9" s="8"/>
      <c r="M9" s="8">
        <f t="shared" si="1"/>
        <v>7</v>
      </c>
      <c r="N9" s="9">
        <f>SUM(M9)/(M1)</f>
        <v>0.7</v>
      </c>
    </row>
    <row r="10" spans="1:14" s="7" customFormat="1" ht="12.75">
      <c r="A10" s="7" t="s">
        <v>16</v>
      </c>
      <c r="B10" s="8">
        <v>14</v>
      </c>
      <c r="C10" s="8">
        <v>8</v>
      </c>
      <c r="D10" s="8">
        <v>15</v>
      </c>
      <c r="E10" s="8">
        <v>11</v>
      </c>
      <c r="F10" s="8">
        <v>16</v>
      </c>
      <c r="G10" s="8">
        <v>13</v>
      </c>
      <c r="H10" s="8">
        <v>14</v>
      </c>
      <c r="I10" s="8">
        <v>11</v>
      </c>
      <c r="J10" s="8">
        <v>15</v>
      </c>
      <c r="K10" s="8">
        <v>15</v>
      </c>
      <c r="L10" s="8"/>
      <c r="M10" s="8">
        <f t="shared" si="1"/>
        <v>132</v>
      </c>
      <c r="N10" s="9">
        <f>SUM(M10)/(M1)</f>
        <v>13.2</v>
      </c>
    </row>
    <row r="11" spans="1:14" s="7" customFormat="1" ht="12.75">
      <c r="A11" s="7" t="s">
        <v>17</v>
      </c>
      <c r="B11" s="8">
        <v>6</v>
      </c>
      <c r="C11" s="8">
        <v>1</v>
      </c>
      <c r="D11" s="8">
        <v>9</v>
      </c>
      <c r="E11" s="8">
        <v>2</v>
      </c>
      <c r="F11" s="8">
        <v>7</v>
      </c>
      <c r="G11" s="8">
        <v>3</v>
      </c>
      <c r="H11" s="8">
        <v>6</v>
      </c>
      <c r="I11" s="8">
        <v>2</v>
      </c>
      <c r="J11" s="8">
        <v>5</v>
      </c>
      <c r="K11" s="8">
        <v>5</v>
      </c>
      <c r="L11" s="8"/>
      <c r="M11" s="8">
        <f t="shared" si="1"/>
        <v>46</v>
      </c>
      <c r="N11" s="9">
        <f>SUM(M11)/(M1)</f>
        <v>4.6</v>
      </c>
    </row>
    <row r="12" spans="1:14" s="7" customFormat="1" ht="12.75">
      <c r="A12" s="7" t="s">
        <v>18</v>
      </c>
      <c r="B12" s="10">
        <f aca="true" t="shared" si="2" ref="B12:N12">SUM(B11)/(B10)</f>
        <v>0.42857142857142855</v>
      </c>
      <c r="C12" s="10">
        <f t="shared" si="2"/>
        <v>0.125</v>
      </c>
      <c r="D12" s="10">
        <f t="shared" si="2"/>
        <v>0.6</v>
      </c>
      <c r="E12" s="10">
        <f t="shared" si="2"/>
        <v>0.18181818181818182</v>
      </c>
      <c r="F12" s="10">
        <f t="shared" si="2"/>
        <v>0.4375</v>
      </c>
      <c r="G12" s="10">
        <f t="shared" si="2"/>
        <v>0.23076923076923078</v>
      </c>
      <c r="H12" s="10">
        <f t="shared" si="2"/>
        <v>0.42857142857142855</v>
      </c>
      <c r="I12" s="10">
        <f t="shared" si="2"/>
        <v>0.18181818181818182</v>
      </c>
      <c r="J12" s="10">
        <f t="shared" si="2"/>
        <v>0.3333333333333333</v>
      </c>
      <c r="K12" s="10">
        <f t="shared" si="2"/>
        <v>0.3333333333333333</v>
      </c>
      <c r="L12" s="10"/>
      <c r="M12" s="10">
        <f t="shared" si="2"/>
        <v>0.3484848484848485</v>
      </c>
      <c r="N12" s="10">
        <f t="shared" si="2"/>
        <v>0.34848484848484845</v>
      </c>
    </row>
    <row r="13" spans="1:14" s="7" customFormat="1" ht="12.75">
      <c r="A13" s="7" t="s">
        <v>19</v>
      </c>
      <c r="B13" s="8">
        <v>3</v>
      </c>
      <c r="C13" s="8">
        <v>2</v>
      </c>
      <c r="D13" s="8">
        <v>5</v>
      </c>
      <c r="E13" s="8">
        <v>0</v>
      </c>
      <c r="F13" s="8">
        <v>4</v>
      </c>
      <c r="G13" s="8">
        <v>3</v>
      </c>
      <c r="H13" s="8">
        <v>5</v>
      </c>
      <c r="I13" s="8">
        <v>1</v>
      </c>
      <c r="J13" s="8">
        <v>2</v>
      </c>
      <c r="K13" s="8">
        <v>4</v>
      </c>
      <c r="L13" s="8"/>
      <c r="M13" s="8">
        <f>SUM(B13:L13)</f>
        <v>29</v>
      </c>
      <c r="N13" s="9">
        <f>SUM(M13)/(M1)</f>
        <v>2.9</v>
      </c>
    </row>
    <row r="14" spans="1:14" s="7" customFormat="1" ht="12.75">
      <c r="A14" s="7" t="s">
        <v>20</v>
      </c>
      <c r="B14" s="8">
        <v>1</v>
      </c>
      <c r="C14" s="8">
        <v>1</v>
      </c>
      <c r="D14" s="8">
        <v>3</v>
      </c>
      <c r="E14" s="8">
        <v>0</v>
      </c>
      <c r="F14" s="8">
        <v>2</v>
      </c>
      <c r="G14" s="8">
        <v>3</v>
      </c>
      <c r="H14" s="8">
        <v>1</v>
      </c>
      <c r="I14" s="8">
        <v>0</v>
      </c>
      <c r="J14" s="8">
        <v>1</v>
      </c>
      <c r="K14" s="8">
        <v>4</v>
      </c>
      <c r="L14" s="8"/>
      <c r="M14" s="8">
        <f>SUM(B14:L14)</f>
        <v>16</v>
      </c>
      <c r="N14" s="9">
        <f>SUM(M14)/(M1)</f>
        <v>1.6</v>
      </c>
    </row>
    <row r="15" spans="1:14" s="7" customFormat="1" ht="12.75">
      <c r="A15" s="7" t="s">
        <v>21</v>
      </c>
      <c r="B15" s="10">
        <f>SUM(B14)/(B13)</f>
        <v>0.3333333333333333</v>
      </c>
      <c r="C15" s="10">
        <f>SUM(C14)/(C13)</f>
        <v>0.5</v>
      </c>
      <c r="D15" s="10">
        <f>SUM(D14)/(D13)</f>
        <v>0.6</v>
      </c>
      <c r="E15" s="10">
        <v>0</v>
      </c>
      <c r="F15" s="10">
        <f aca="true" t="shared" si="3" ref="F15:K15">SUM(F14)/(F13)</f>
        <v>0.5</v>
      </c>
      <c r="G15" s="10">
        <f t="shared" si="3"/>
        <v>1</v>
      </c>
      <c r="H15" s="10">
        <f t="shared" si="3"/>
        <v>0.2</v>
      </c>
      <c r="I15" s="10">
        <f t="shared" si="3"/>
        <v>0</v>
      </c>
      <c r="J15" s="10">
        <f t="shared" si="3"/>
        <v>0.5</v>
      </c>
      <c r="K15" s="10">
        <f t="shared" si="3"/>
        <v>1</v>
      </c>
      <c r="L15" s="10"/>
      <c r="M15" s="10">
        <f>SUM(M14)/(M13)</f>
        <v>0.5517241379310345</v>
      </c>
      <c r="N15" s="10">
        <f>SUM(N14)/(N13)</f>
        <v>0.5517241379310345</v>
      </c>
    </row>
    <row r="16" spans="1:14" s="7" customFormat="1" ht="12.75">
      <c r="A16" s="7" t="s">
        <v>22</v>
      </c>
      <c r="B16" s="8">
        <f aca="true" t="shared" si="4" ref="B16:K16">SUM(B17)+(B22)</f>
        <v>55</v>
      </c>
      <c r="C16" s="8">
        <f t="shared" si="4"/>
        <v>48</v>
      </c>
      <c r="D16" s="8">
        <f t="shared" si="4"/>
        <v>69</v>
      </c>
      <c r="E16" s="8">
        <f t="shared" si="4"/>
        <v>47</v>
      </c>
      <c r="F16" s="8">
        <f t="shared" si="4"/>
        <v>74</v>
      </c>
      <c r="G16" s="8">
        <f t="shared" si="4"/>
        <v>53</v>
      </c>
      <c r="H16" s="8">
        <f t="shared" si="4"/>
        <v>68</v>
      </c>
      <c r="I16" s="8">
        <f t="shared" si="4"/>
        <v>49</v>
      </c>
      <c r="J16" s="8">
        <f t="shared" si="4"/>
        <v>60</v>
      </c>
      <c r="K16" s="8">
        <f t="shared" si="4"/>
        <v>70</v>
      </c>
      <c r="L16" s="8"/>
      <c r="M16" s="8">
        <f aca="true" t="shared" si="5" ref="M16:M25">SUM(B16:L16)</f>
        <v>593</v>
      </c>
      <c r="N16" s="9">
        <f>SUM(M16)/(M1)</f>
        <v>59.3</v>
      </c>
    </row>
    <row r="17" spans="1:14" s="7" customFormat="1" ht="12.75">
      <c r="A17" s="7" t="s">
        <v>23</v>
      </c>
      <c r="B17" s="8">
        <v>43</v>
      </c>
      <c r="C17" s="8">
        <v>30</v>
      </c>
      <c r="D17" s="8">
        <v>52</v>
      </c>
      <c r="E17" s="8">
        <v>31</v>
      </c>
      <c r="F17" s="8">
        <v>65</v>
      </c>
      <c r="G17" s="8">
        <v>44</v>
      </c>
      <c r="H17" s="8">
        <v>58</v>
      </c>
      <c r="I17" s="8">
        <v>47</v>
      </c>
      <c r="J17" s="8">
        <v>50</v>
      </c>
      <c r="K17" s="8">
        <v>62</v>
      </c>
      <c r="L17" s="8"/>
      <c r="M17" s="8">
        <f t="shared" si="5"/>
        <v>482</v>
      </c>
      <c r="N17" s="9">
        <f>SUM(M17)/(M1)</f>
        <v>48.2</v>
      </c>
    </row>
    <row r="18" spans="1:14" s="7" customFormat="1" ht="12.75">
      <c r="A18" s="7" t="s">
        <v>24</v>
      </c>
      <c r="B18" s="8">
        <v>100</v>
      </c>
      <c r="C18" s="8">
        <v>149</v>
      </c>
      <c r="D18" s="8">
        <v>190</v>
      </c>
      <c r="E18" s="8">
        <v>179</v>
      </c>
      <c r="F18" s="8">
        <v>210</v>
      </c>
      <c r="G18" s="8">
        <v>162</v>
      </c>
      <c r="H18" s="8">
        <v>252</v>
      </c>
      <c r="I18" s="8">
        <v>95</v>
      </c>
      <c r="J18" s="8">
        <v>199</v>
      </c>
      <c r="K18" s="8">
        <v>319</v>
      </c>
      <c r="L18" s="8"/>
      <c r="M18" s="8">
        <f t="shared" si="5"/>
        <v>1855</v>
      </c>
      <c r="N18" s="9">
        <f>SUM(M18)/(M1)</f>
        <v>185.5</v>
      </c>
    </row>
    <row r="19" spans="1:14" s="7" customFormat="1" ht="12.75">
      <c r="A19" s="7" t="s">
        <v>25</v>
      </c>
      <c r="B19" s="8">
        <v>66</v>
      </c>
      <c r="C19" s="8">
        <v>43</v>
      </c>
      <c r="D19" s="8">
        <v>154</v>
      </c>
      <c r="E19" s="8">
        <v>29</v>
      </c>
      <c r="F19" s="8">
        <v>69</v>
      </c>
      <c r="G19" s="8">
        <v>144</v>
      </c>
      <c r="H19" s="8">
        <v>66</v>
      </c>
      <c r="I19" s="8">
        <v>0</v>
      </c>
      <c r="J19" s="8">
        <v>79</v>
      </c>
      <c r="K19" s="8">
        <v>15</v>
      </c>
      <c r="L19" s="8"/>
      <c r="M19" s="8">
        <f t="shared" si="5"/>
        <v>665</v>
      </c>
      <c r="N19" s="9">
        <f>SUM(M19)/(M1)</f>
        <v>66.5</v>
      </c>
    </row>
    <row r="20" spans="1:14" s="7" customFormat="1" ht="12.75">
      <c r="A20" s="7" t="s">
        <v>26</v>
      </c>
      <c r="B20" s="8">
        <f aca="true" t="shared" si="6" ref="B20:K20">SUM(B18)+(B19)</f>
        <v>166</v>
      </c>
      <c r="C20" s="8">
        <f t="shared" si="6"/>
        <v>192</v>
      </c>
      <c r="D20" s="8">
        <f t="shared" si="6"/>
        <v>344</v>
      </c>
      <c r="E20" s="8">
        <f t="shared" si="6"/>
        <v>208</v>
      </c>
      <c r="F20" s="8">
        <f t="shared" si="6"/>
        <v>279</v>
      </c>
      <c r="G20" s="8">
        <f t="shared" si="6"/>
        <v>306</v>
      </c>
      <c r="H20" s="8">
        <f t="shared" si="6"/>
        <v>318</v>
      </c>
      <c r="I20" s="8">
        <f t="shared" si="6"/>
        <v>95</v>
      </c>
      <c r="J20" s="8">
        <f t="shared" si="6"/>
        <v>278</v>
      </c>
      <c r="K20" s="8">
        <f t="shared" si="6"/>
        <v>334</v>
      </c>
      <c r="L20" s="8"/>
      <c r="M20" s="8">
        <f t="shared" si="5"/>
        <v>2520</v>
      </c>
      <c r="N20" s="9">
        <f>SUM(M20)/(M1)</f>
        <v>252</v>
      </c>
    </row>
    <row r="21" spans="1:14" s="7" customFormat="1" ht="12.75">
      <c r="A21" s="7" t="s">
        <v>27</v>
      </c>
      <c r="B21" s="8">
        <v>7</v>
      </c>
      <c r="C21" s="8">
        <v>9</v>
      </c>
      <c r="D21" s="8">
        <v>11</v>
      </c>
      <c r="E21" s="8">
        <v>4</v>
      </c>
      <c r="F21" s="8">
        <v>4</v>
      </c>
      <c r="G21" s="8">
        <v>4</v>
      </c>
      <c r="H21" s="8">
        <v>7</v>
      </c>
      <c r="I21" s="8">
        <v>0</v>
      </c>
      <c r="J21" s="8">
        <v>6</v>
      </c>
      <c r="K21" s="8">
        <v>4</v>
      </c>
      <c r="L21" s="8"/>
      <c r="M21" s="8">
        <f t="shared" si="5"/>
        <v>56</v>
      </c>
      <c r="N21" s="9">
        <f>SUM(M21)/(M1)</f>
        <v>5.6</v>
      </c>
    </row>
    <row r="22" spans="1:14" s="7" customFormat="1" ht="12.75">
      <c r="A22" s="7" t="s">
        <v>28</v>
      </c>
      <c r="B22" s="8">
        <v>12</v>
      </c>
      <c r="C22" s="8">
        <v>18</v>
      </c>
      <c r="D22" s="8">
        <v>17</v>
      </c>
      <c r="E22" s="8">
        <v>16</v>
      </c>
      <c r="F22" s="8">
        <v>9</v>
      </c>
      <c r="G22" s="8">
        <v>9</v>
      </c>
      <c r="H22" s="8">
        <v>10</v>
      </c>
      <c r="I22" s="8">
        <v>2</v>
      </c>
      <c r="J22" s="8">
        <v>10</v>
      </c>
      <c r="K22" s="8">
        <v>8</v>
      </c>
      <c r="L22" s="8"/>
      <c r="M22" s="8">
        <f t="shared" si="5"/>
        <v>111</v>
      </c>
      <c r="N22" s="9">
        <f>SUM(M22)/(M1)</f>
        <v>11.1</v>
      </c>
    </row>
    <row r="23" spans="1:14" s="7" customFormat="1" ht="12.75">
      <c r="A23" s="7" t="s">
        <v>29</v>
      </c>
      <c r="B23" s="8">
        <v>1</v>
      </c>
      <c r="C23" s="8">
        <v>2</v>
      </c>
      <c r="D23" s="8">
        <v>0</v>
      </c>
      <c r="E23" s="8">
        <v>2</v>
      </c>
      <c r="F23" s="8">
        <v>3</v>
      </c>
      <c r="G23" s="8">
        <v>0</v>
      </c>
      <c r="H23" s="8">
        <v>1</v>
      </c>
      <c r="I23" s="8">
        <v>1</v>
      </c>
      <c r="J23" s="8">
        <v>0</v>
      </c>
      <c r="K23" s="8">
        <v>1</v>
      </c>
      <c r="L23" s="8"/>
      <c r="M23" s="8">
        <f t="shared" si="5"/>
        <v>11</v>
      </c>
      <c r="N23" s="9">
        <f>SUM(M23)/(M1)</f>
        <v>1.1</v>
      </c>
    </row>
    <row r="24" spans="1:14" s="7" customFormat="1" ht="12.75">
      <c r="A24" s="7" t="s">
        <v>30</v>
      </c>
      <c r="B24" s="8">
        <v>3</v>
      </c>
      <c r="C24" s="8">
        <v>4</v>
      </c>
      <c r="D24" s="8">
        <v>1</v>
      </c>
      <c r="E24" s="8">
        <v>6</v>
      </c>
      <c r="F24" s="8">
        <v>4</v>
      </c>
      <c r="G24" s="8">
        <v>6</v>
      </c>
      <c r="H24" s="8">
        <v>2</v>
      </c>
      <c r="I24" s="8">
        <v>7</v>
      </c>
      <c r="J24" s="8">
        <v>4</v>
      </c>
      <c r="K24" s="8">
        <v>5</v>
      </c>
      <c r="L24" s="8"/>
      <c r="M24" s="8">
        <f t="shared" si="5"/>
        <v>42</v>
      </c>
      <c r="N24" s="9">
        <f>SUM(M24)/(M1)</f>
        <v>4.2</v>
      </c>
    </row>
    <row r="25" spans="1:14" s="7" customFormat="1" ht="12.75">
      <c r="A25" s="7" t="s">
        <v>31</v>
      </c>
      <c r="B25" s="8">
        <v>124</v>
      </c>
      <c r="C25" s="8">
        <v>89</v>
      </c>
      <c r="D25" s="8">
        <v>42</v>
      </c>
      <c r="E25" s="8">
        <v>137</v>
      </c>
      <c r="F25" s="8">
        <v>133</v>
      </c>
      <c r="G25" s="8">
        <v>165</v>
      </c>
      <c r="H25" s="8">
        <v>99</v>
      </c>
      <c r="I25" s="8">
        <v>194</v>
      </c>
      <c r="J25" s="8">
        <v>147</v>
      </c>
      <c r="K25" s="8">
        <v>130</v>
      </c>
      <c r="L25" s="8"/>
      <c r="M25" s="8">
        <f t="shared" si="5"/>
        <v>1260</v>
      </c>
      <c r="N25" s="9">
        <f>SUM(M25)/(M1)</f>
        <v>126</v>
      </c>
    </row>
    <row r="26" spans="1:14" s="7" customFormat="1" ht="12.75">
      <c r="A26" s="7" t="s">
        <v>32</v>
      </c>
      <c r="B26" s="9">
        <f aca="true" t="shared" si="7" ref="B26:K26">SUM(B25/B24)</f>
        <v>41.333333333333336</v>
      </c>
      <c r="C26" s="9">
        <f t="shared" si="7"/>
        <v>22.25</v>
      </c>
      <c r="D26" s="9">
        <f t="shared" si="7"/>
        <v>42</v>
      </c>
      <c r="E26" s="9">
        <f t="shared" si="7"/>
        <v>22.833333333333332</v>
      </c>
      <c r="F26" s="9">
        <f t="shared" si="7"/>
        <v>33.25</v>
      </c>
      <c r="G26" s="9">
        <f t="shared" si="7"/>
        <v>27.5</v>
      </c>
      <c r="H26" s="9">
        <f t="shared" si="7"/>
        <v>49.5</v>
      </c>
      <c r="I26" s="9">
        <f t="shared" si="7"/>
        <v>27.714285714285715</v>
      </c>
      <c r="J26" s="9">
        <f t="shared" si="7"/>
        <v>36.75</v>
      </c>
      <c r="K26" s="9">
        <f t="shared" si="7"/>
        <v>26</v>
      </c>
      <c r="L26" s="9"/>
      <c r="M26" s="9"/>
      <c r="N26" s="9">
        <f>SUM(M25)/(M24)</f>
        <v>30</v>
      </c>
    </row>
    <row r="27" spans="1:14" s="7" customFormat="1" ht="12.75">
      <c r="A27" s="7" t="s">
        <v>33</v>
      </c>
      <c r="B27" s="8">
        <v>1</v>
      </c>
      <c r="C27" s="8">
        <v>1</v>
      </c>
      <c r="D27" s="8">
        <v>1</v>
      </c>
      <c r="E27" s="8">
        <v>0</v>
      </c>
      <c r="F27" s="8">
        <v>2</v>
      </c>
      <c r="G27" s="8">
        <v>4</v>
      </c>
      <c r="H27" s="8">
        <v>3</v>
      </c>
      <c r="I27" s="8">
        <v>3</v>
      </c>
      <c r="J27" s="8">
        <v>1</v>
      </c>
      <c r="K27" s="8">
        <v>3</v>
      </c>
      <c r="L27" s="8"/>
      <c r="M27" s="8">
        <f>SUM(B27:L27)</f>
        <v>19</v>
      </c>
      <c r="N27" s="9">
        <f>SUM(M27)/(M1)</f>
        <v>1.9</v>
      </c>
    </row>
    <row r="28" spans="1:14" s="7" customFormat="1" ht="12.75">
      <c r="A28" s="7" t="s">
        <v>34</v>
      </c>
      <c r="B28" s="8">
        <v>0</v>
      </c>
      <c r="C28" s="8">
        <v>1</v>
      </c>
      <c r="D28" s="8">
        <v>0</v>
      </c>
      <c r="E28" s="8">
        <v>0</v>
      </c>
      <c r="F28" s="8">
        <v>2</v>
      </c>
      <c r="G28" s="8">
        <v>3</v>
      </c>
      <c r="H28" s="8">
        <v>1</v>
      </c>
      <c r="I28" s="8">
        <v>3</v>
      </c>
      <c r="J28" s="8">
        <v>1</v>
      </c>
      <c r="K28" s="8">
        <v>1</v>
      </c>
      <c r="L28" s="8"/>
      <c r="M28" s="8">
        <f>SUM(B28:L28)</f>
        <v>12</v>
      </c>
      <c r="N28" s="9">
        <f>SUM(M28)/(M1)</f>
        <v>1.2</v>
      </c>
    </row>
    <row r="29" spans="1:14" s="7" customFormat="1" ht="12.75">
      <c r="A29" s="7" t="s">
        <v>35</v>
      </c>
      <c r="B29" s="8">
        <v>7</v>
      </c>
      <c r="C29" s="8">
        <v>6</v>
      </c>
      <c r="D29" s="8">
        <v>12</v>
      </c>
      <c r="E29" s="8">
        <v>7</v>
      </c>
      <c r="F29" s="8">
        <v>11</v>
      </c>
      <c r="G29" s="8">
        <v>6</v>
      </c>
      <c r="H29" s="8">
        <v>4</v>
      </c>
      <c r="I29" s="8">
        <v>5</v>
      </c>
      <c r="J29" s="8">
        <v>11</v>
      </c>
      <c r="K29" s="8">
        <v>6</v>
      </c>
      <c r="L29" s="8"/>
      <c r="M29" s="8">
        <f>SUM(B29:L29)</f>
        <v>75</v>
      </c>
      <c r="N29" s="9">
        <f>SUM(M29)/(M1)</f>
        <v>7.5</v>
      </c>
    </row>
    <row r="30" spans="1:14" s="7" customFormat="1" ht="12.75">
      <c r="A30" s="7" t="s">
        <v>36</v>
      </c>
      <c r="B30" s="8">
        <v>45</v>
      </c>
      <c r="C30" s="8">
        <v>29</v>
      </c>
      <c r="D30" s="8">
        <v>114</v>
      </c>
      <c r="E30" s="8">
        <v>60</v>
      </c>
      <c r="F30" s="8">
        <v>89</v>
      </c>
      <c r="G30" s="8">
        <v>58</v>
      </c>
      <c r="H30" s="8">
        <v>35</v>
      </c>
      <c r="I30" s="8">
        <v>34</v>
      </c>
      <c r="J30" s="8">
        <v>94</v>
      </c>
      <c r="K30" s="8">
        <v>50</v>
      </c>
      <c r="L30" s="8"/>
      <c r="M30" s="8">
        <f>SUM(B30:L30)</f>
        <v>608</v>
      </c>
      <c r="N30" s="9">
        <f>SUM(M30)/(M1)</f>
        <v>60.8</v>
      </c>
    </row>
    <row r="31" spans="1:14" s="7" customFormat="1" ht="13.5" thickBot="1">
      <c r="A31" s="7" t="s">
        <v>37</v>
      </c>
      <c r="B31" s="47" t="s">
        <v>142</v>
      </c>
      <c r="C31" s="47" t="s">
        <v>172</v>
      </c>
      <c r="D31" s="47" t="s">
        <v>195</v>
      </c>
      <c r="E31" s="47" t="s">
        <v>204</v>
      </c>
      <c r="F31" s="47" t="s">
        <v>219</v>
      </c>
      <c r="G31" s="47" t="s">
        <v>224</v>
      </c>
      <c r="H31" s="47" t="s">
        <v>241</v>
      </c>
      <c r="I31" s="47" t="s">
        <v>246</v>
      </c>
      <c r="J31" s="47" t="s">
        <v>261</v>
      </c>
      <c r="K31" s="47" t="s">
        <v>276</v>
      </c>
      <c r="L31" s="47"/>
      <c r="M31" s="47" t="s">
        <v>283</v>
      </c>
      <c r="N31" s="47" t="s">
        <v>285</v>
      </c>
    </row>
    <row r="32" spans="1:14" s="41" customFormat="1" ht="12" thickTop="1">
      <c r="A32" s="39" t="s">
        <v>86</v>
      </c>
      <c r="B32" s="40" t="s">
        <v>110</v>
      </c>
      <c r="C32" s="40" t="s">
        <v>94</v>
      </c>
      <c r="D32" s="40" t="s">
        <v>101</v>
      </c>
      <c r="E32" s="40" t="s">
        <v>106</v>
      </c>
      <c r="F32" s="40" t="s">
        <v>107</v>
      </c>
      <c r="G32" s="40" t="s">
        <v>104</v>
      </c>
      <c r="H32" s="40" t="s">
        <v>159</v>
      </c>
      <c r="I32" s="40" t="s">
        <v>127</v>
      </c>
      <c r="J32" s="40" t="s">
        <v>160</v>
      </c>
      <c r="K32" s="40" t="s">
        <v>161</v>
      </c>
      <c r="L32" s="40"/>
      <c r="M32" s="40" t="s">
        <v>8</v>
      </c>
      <c r="N32" s="40" t="s">
        <v>9</v>
      </c>
    </row>
    <row r="33" spans="1:14" s="7" customFormat="1" ht="12.75">
      <c r="A33" s="7" t="s">
        <v>12</v>
      </c>
      <c r="B33" s="8">
        <f aca="true" t="shared" si="8" ref="B33:K33">SUM(B34:B36)</f>
        <v>15</v>
      </c>
      <c r="C33" s="8">
        <f t="shared" si="8"/>
        <v>21</v>
      </c>
      <c r="D33" s="8">
        <f t="shared" si="8"/>
        <v>18</v>
      </c>
      <c r="E33" s="8">
        <f t="shared" si="8"/>
        <v>20</v>
      </c>
      <c r="F33" s="8">
        <f t="shared" si="8"/>
        <v>6</v>
      </c>
      <c r="G33" s="8">
        <f t="shared" si="8"/>
        <v>16</v>
      </c>
      <c r="H33" s="8">
        <f t="shared" si="8"/>
        <v>8</v>
      </c>
      <c r="I33" s="8">
        <f t="shared" si="8"/>
        <v>12</v>
      </c>
      <c r="J33" s="8">
        <f t="shared" si="8"/>
        <v>12</v>
      </c>
      <c r="K33" s="8">
        <f t="shared" si="8"/>
        <v>15</v>
      </c>
      <c r="L33" s="8"/>
      <c r="M33" s="8">
        <f aca="true" t="shared" si="9" ref="M33:M38">SUM(B33:L33)</f>
        <v>143</v>
      </c>
      <c r="N33" s="9">
        <f>SUM(M33)/(M1)</f>
        <v>14.3</v>
      </c>
    </row>
    <row r="34" spans="1:14" s="7" customFormat="1" ht="12.75">
      <c r="A34" s="7" t="s">
        <v>13</v>
      </c>
      <c r="B34" s="8">
        <v>7</v>
      </c>
      <c r="C34" s="8">
        <v>13</v>
      </c>
      <c r="D34" s="8">
        <v>7</v>
      </c>
      <c r="E34" s="8">
        <v>11</v>
      </c>
      <c r="F34" s="8">
        <v>3</v>
      </c>
      <c r="G34" s="8">
        <v>7</v>
      </c>
      <c r="H34" s="8">
        <v>3</v>
      </c>
      <c r="I34" s="8">
        <v>6</v>
      </c>
      <c r="J34" s="8">
        <v>5</v>
      </c>
      <c r="K34" s="8">
        <v>8</v>
      </c>
      <c r="L34" s="8"/>
      <c r="M34" s="8">
        <f t="shared" si="9"/>
        <v>70</v>
      </c>
      <c r="N34" s="9">
        <f>SUM(M34)/(M1)</f>
        <v>7</v>
      </c>
    </row>
    <row r="35" spans="1:14" s="7" customFormat="1" ht="12.75">
      <c r="A35" s="7" t="s">
        <v>14</v>
      </c>
      <c r="B35" s="8">
        <v>8</v>
      </c>
      <c r="C35" s="8">
        <v>8</v>
      </c>
      <c r="D35" s="8">
        <v>8</v>
      </c>
      <c r="E35" s="8">
        <v>9</v>
      </c>
      <c r="F35" s="8">
        <v>2</v>
      </c>
      <c r="G35" s="8">
        <v>8</v>
      </c>
      <c r="H35" s="8">
        <v>5</v>
      </c>
      <c r="I35" s="8">
        <v>5</v>
      </c>
      <c r="J35" s="8">
        <v>6</v>
      </c>
      <c r="K35" s="8">
        <v>6</v>
      </c>
      <c r="L35" s="8"/>
      <c r="M35" s="8">
        <f t="shared" si="9"/>
        <v>65</v>
      </c>
      <c r="N35" s="9">
        <f>SUM(M35)/(M1)</f>
        <v>6.5</v>
      </c>
    </row>
    <row r="36" spans="1:14" s="7" customFormat="1" ht="12.75">
      <c r="A36" s="7" t="s">
        <v>15</v>
      </c>
      <c r="B36" s="8">
        <v>0</v>
      </c>
      <c r="C36" s="8">
        <v>0</v>
      </c>
      <c r="D36" s="8">
        <v>3</v>
      </c>
      <c r="E36" s="8">
        <v>0</v>
      </c>
      <c r="F36" s="8">
        <v>1</v>
      </c>
      <c r="G36" s="8">
        <v>1</v>
      </c>
      <c r="H36" s="8">
        <v>0</v>
      </c>
      <c r="I36" s="8">
        <v>1</v>
      </c>
      <c r="J36" s="8">
        <v>1</v>
      </c>
      <c r="K36" s="8">
        <v>1</v>
      </c>
      <c r="L36" s="8"/>
      <c r="M36" s="8">
        <f t="shared" si="9"/>
        <v>8</v>
      </c>
      <c r="N36" s="9">
        <f>SUM(M36)/(M1)</f>
        <v>0.8</v>
      </c>
    </row>
    <row r="37" spans="1:14" s="7" customFormat="1" ht="12.75">
      <c r="A37" s="7" t="s">
        <v>16</v>
      </c>
      <c r="B37" s="8">
        <v>7</v>
      </c>
      <c r="C37" s="8">
        <v>15</v>
      </c>
      <c r="D37" s="8">
        <v>10</v>
      </c>
      <c r="E37" s="8">
        <v>7</v>
      </c>
      <c r="F37" s="8">
        <v>13</v>
      </c>
      <c r="G37" s="8">
        <v>13</v>
      </c>
      <c r="H37" s="8">
        <v>6</v>
      </c>
      <c r="I37" s="8">
        <v>6</v>
      </c>
      <c r="J37" s="8">
        <v>8</v>
      </c>
      <c r="K37" s="8">
        <v>10</v>
      </c>
      <c r="L37" s="8"/>
      <c r="M37" s="8">
        <f t="shared" si="9"/>
        <v>95</v>
      </c>
      <c r="N37" s="9">
        <f>SUM(M37)/(M1)</f>
        <v>9.5</v>
      </c>
    </row>
    <row r="38" spans="1:14" s="7" customFormat="1" ht="12.75">
      <c r="A38" s="7" t="s">
        <v>17</v>
      </c>
      <c r="B38" s="8">
        <v>4</v>
      </c>
      <c r="C38" s="8">
        <v>13</v>
      </c>
      <c r="D38" s="8">
        <v>3</v>
      </c>
      <c r="E38" s="8">
        <v>5</v>
      </c>
      <c r="F38" s="8">
        <v>3</v>
      </c>
      <c r="G38" s="8">
        <v>4</v>
      </c>
      <c r="H38" s="8">
        <v>1</v>
      </c>
      <c r="I38" s="8">
        <v>1</v>
      </c>
      <c r="J38" s="8">
        <v>4</v>
      </c>
      <c r="K38" s="8">
        <v>3</v>
      </c>
      <c r="L38" s="8"/>
      <c r="M38" s="8">
        <f t="shared" si="9"/>
        <v>41</v>
      </c>
      <c r="N38" s="9">
        <f>SUM(M38)/(M1)</f>
        <v>4.1</v>
      </c>
    </row>
    <row r="39" spans="1:14" s="7" customFormat="1" ht="12.75">
      <c r="A39" s="7" t="s">
        <v>18</v>
      </c>
      <c r="B39" s="10">
        <f aca="true" t="shared" si="10" ref="B39:N39">SUM(B38)/(B37)</f>
        <v>0.5714285714285714</v>
      </c>
      <c r="C39" s="10">
        <f t="shared" si="10"/>
        <v>0.8666666666666667</v>
      </c>
      <c r="D39" s="10">
        <f t="shared" si="10"/>
        <v>0.3</v>
      </c>
      <c r="E39" s="10">
        <f t="shared" si="10"/>
        <v>0.7142857142857143</v>
      </c>
      <c r="F39" s="10">
        <f t="shared" si="10"/>
        <v>0.23076923076923078</v>
      </c>
      <c r="G39" s="10">
        <f t="shared" si="10"/>
        <v>0.3076923076923077</v>
      </c>
      <c r="H39" s="10">
        <f t="shared" si="10"/>
        <v>0.16666666666666666</v>
      </c>
      <c r="I39" s="10">
        <f t="shared" si="10"/>
        <v>0.16666666666666666</v>
      </c>
      <c r="J39" s="10">
        <f t="shared" si="10"/>
        <v>0.5</v>
      </c>
      <c r="K39" s="10">
        <f t="shared" si="10"/>
        <v>0.3</v>
      </c>
      <c r="L39" s="10"/>
      <c r="M39" s="10">
        <f t="shared" si="10"/>
        <v>0.43157894736842106</v>
      </c>
      <c r="N39" s="10">
        <f t="shared" si="10"/>
        <v>0.431578947368421</v>
      </c>
    </row>
    <row r="40" spans="1:14" s="7" customFormat="1" ht="12.75">
      <c r="A40" s="7" t="s">
        <v>19</v>
      </c>
      <c r="B40" s="8">
        <v>1</v>
      </c>
      <c r="C40" s="8">
        <v>1</v>
      </c>
      <c r="D40" s="8">
        <v>5</v>
      </c>
      <c r="E40" s="8">
        <v>1</v>
      </c>
      <c r="F40" s="8">
        <v>2</v>
      </c>
      <c r="G40" s="8">
        <v>2</v>
      </c>
      <c r="H40" s="8">
        <v>2</v>
      </c>
      <c r="I40" s="8">
        <v>2</v>
      </c>
      <c r="J40" s="8">
        <v>1</v>
      </c>
      <c r="K40" s="8">
        <v>3</v>
      </c>
      <c r="L40" s="8"/>
      <c r="M40" s="8">
        <f>SUM(B40:L40)</f>
        <v>20</v>
      </c>
      <c r="N40" s="9">
        <f>SUM(M40)/(M1)</f>
        <v>2</v>
      </c>
    </row>
    <row r="41" spans="1:14" s="7" customFormat="1" ht="12.75">
      <c r="A41" s="7" t="s">
        <v>20</v>
      </c>
      <c r="B41" s="8">
        <v>1</v>
      </c>
      <c r="C41" s="8">
        <v>0</v>
      </c>
      <c r="D41" s="8">
        <v>4</v>
      </c>
      <c r="E41" s="8">
        <v>0</v>
      </c>
      <c r="F41" s="8">
        <v>1</v>
      </c>
      <c r="G41" s="8">
        <v>2</v>
      </c>
      <c r="H41" s="8">
        <v>1</v>
      </c>
      <c r="I41" s="8">
        <v>0</v>
      </c>
      <c r="J41" s="8">
        <v>0</v>
      </c>
      <c r="K41" s="8">
        <v>1</v>
      </c>
      <c r="L41" s="8"/>
      <c r="M41" s="8">
        <f>SUM(B41:L41)</f>
        <v>10</v>
      </c>
      <c r="N41" s="9">
        <f>SUM(M41)/(M1)</f>
        <v>1</v>
      </c>
    </row>
    <row r="42" spans="1:14" s="7" customFormat="1" ht="12.75">
      <c r="A42" s="7" t="s">
        <v>21</v>
      </c>
      <c r="B42" s="10">
        <f aca="true" t="shared" si="11" ref="B42:N42">SUM(B41)/(B40)</f>
        <v>1</v>
      </c>
      <c r="C42" s="10">
        <f t="shared" si="11"/>
        <v>0</v>
      </c>
      <c r="D42" s="10">
        <f t="shared" si="11"/>
        <v>0.8</v>
      </c>
      <c r="E42" s="10">
        <f t="shared" si="11"/>
        <v>0</v>
      </c>
      <c r="F42" s="10">
        <f t="shared" si="11"/>
        <v>0.5</v>
      </c>
      <c r="G42" s="10">
        <f t="shared" si="11"/>
        <v>1</v>
      </c>
      <c r="H42" s="10">
        <f t="shared" si="11"/>
        <v>0.5</v>
      </c>
      <c r="I42" s="10">
        <f t="shared" si="11"/>
        <v>0</v>
      </c>
      <c r="J42" s="10">
        <f t="shared" si="11"/>
        <v>0</v>
      </c>
      <c r="K42" s="10">
        <f t="shared" si="11"/>
        <v>0.3333333333333333</v>
      </c>
      <c r="L42" s="10"/>
      <c r="M42" s="10">
        <f t="shared" si="11"/>
        <v>0.5</v>
      </c>
      <c r="N42" s="10">
        <f t="shared" si="11"/>
        <v>0.5</v>
      </c>
    </row>
    <row r="43" spans="1:14" s="7" customFormat="1" ht="12.75">
      <c r="A43" s="7" t="s">
        <v>22</v>
      </c>
      <c r="B43" s="8">
        <f aca="true" t="shared" si="12" ref="B43:K43">SUM(B44)+(B49)</f>
        <v>40</v>
      </c>
      <c r="C43" s="8">
        <f t="shared" si="12"/>
        <v>62</v>
      </c>
      <c r="D43" s="8">
        <f t="shared" si="12"/>
        <v>55</v>
      </c>
      <c r="E43" s="8">
        <f t="shared" si="12"/>
        <v>46</v>
      </c>
      <c r="F43" s="8">
        <f t="shared" si="12"/>
        <v>46</v>
      </c>
      <c r="G43" s="8">
        <f t="shared" si="12"/>
        <v>59</v>
      </c>
      <c r="H43" s="8">
        <f t="shared" si="12"/>
        <v>35</v>
      </c>
      <c r="I43" s="8">
        <f t="shared" si="12"/>
        <v>38</v>
      </c>
      <c r="J43" s="8">
        <f t="shared" si="12"/>
        <v>49</v>
      </c>
      <c r="K43" s="8">
        <f t="shared" si="12"/>
        <v>53</v>
      </c>
      <c r="L43" s="8"/>
      <c r="M43" s="8">
        <f aca="true" t="shared" si="13" ref="M43:M52">SUM(B43:L43)</f>
        <v>483</v>
      </c>
      <c r="N43" s="9">
        <f>SUM(M43)/(M1)</f>
        <v>48.3</v>
      </c>
    </row>
    <row r="44" spans="1:14" s="7" customFormat="1" ht="12.75">
      <c r="A44" s="7" t="s">
        <v>23</v>
      </c>
      <c r="B44" s="8">
        <v>21</v>
      </c>
      <c r="C44" s="8">
        <v>44</v>
      </c>
      <c r="D44" s="8">
        <v>32</v>
      </c>
      <c r="E44" s="8">
        <v>30</v>
      </c>
      <c r="F44" s="8">
        <v>25</v>
      </c>
      <c r="G44" s="8">
        <v>35</v>
      </c>
      <c r="H44" s="8">
        <v>25</v>
      </c>
      <c r="I44" s="8">
        <v>23</v>
      </c>
      <c r="J44" s="8">
        <v>29</v>
      </c>
      <c r="K44" s="8">
        <v>31</v>
      </c>
      <c r="L44" s="8"/>
      <c r="M44" s="8">
        <f t="shared" si="13"/>
        <v>295</v>
      </c>
      <c r="N44" s="9">
        <f>SUM(M44)/(M1)</f>
        <v>29.5</v>
      </c>
    </row>
    <row r="45" spans="1:14" s="7" customFormat="1" ht="12.75">
      <c r="A45" s="7" t="s">
        <v>24</v>
      </c>
      <c r="B45" s="8">
        <v>88</v>
      </c>
      <c r="C45" s="8">
        <v>259</v>
      </c>
      <c r="D45" s="8">
        <v>121</v>
      </c>
      <c r="E45" s="8">
        <v>186</v>
      </c>
      <c r="F45" s="8">
        <v>34</v>
      </c>
      <c r="G45" s="8">
        <v>109</v>
      </c>
      <c r="H45" s="8">
        <v>93</v>
      </c>
      <c r="I45" s="8">
        <v>152</v>
      </c>
      <c r="J45" s="8">
        <v>143</v>
      </c>
      <c r="K45" s="8">
        <v>177</v>
      </c>
      <c r="L45" s="8"/>
      <c r="M45" s="8">
        <f t="shared" si="13"/>
        <v>1362</v>
      </c>
      <c r="N45" s="9">
        <f>SUM(M45)/(M1)</f>
        <v>136.2</v>
      </c>
    </row>
    <row r="46" spans="1:14" s="7" customFormat="1" ht="12.75">
      <c r="A46" s="7" t="s">
        <v>25</v>
      </c>
      <c r="B46" s="8">
        <v>207</v>
      </c>
      <c r="C46" s="8">
        <v>123</v>
      </c>
      <c r="D46" s="8">
        <v>203</v>
      </c>
      <c r="E46" s="8">
        <v>225</v>
      </c>
      <c r="F46" s="8">
        <v>75</v>
      </c>
      <c r="G46" s="8">
        <v>165</v>
      </c>
      <c r="H46" s="8">
        <v>196</v>
      </c>
      <c r="I46" s="8">
        <v>151</v>
      </c>
      <c r="J46" s="8">
        <v>178</v>
      </c>
      <c r="K46" s="8">
        <v>124</v>
      </c>
      <c r="L46" s="8"/>
      <c r="M46" s="8">
        <f t="shared" si="13"/>
        <v>1647</v>
      </c>
      <c r="N46" s="9">
        <f>SUM(M46)/(M1)</f>
        <v>164.7</v>
      </c>
    </row>
    <row r="47" spans="1:14" s="7" customFormat="1" ht="12.75">
      <c r="A47" s="7" t="s">
        <v>26</v>
      </c>
      <c r="B47" s="8">
        <f aca="true" t="shared" si="14" ref="B47:K47">SUM(B45)+(B46)</f>
        <v>295</v>
      </c>
      <c r="C47" s="8">
        <f t="shared" si="14"/>
        <v>382</v>
      </c>
      <c r="D47" s="8">
        <f t="shared" si="14"/>
        <v>324</v>
      </c>
      <c r="E47" s="8">
        <f t="shared" si="14"/>
        <v>411</v>
      </c>
      <c r="F47" s="8">
        <f t="shared" si="14"/>
        <v>109</v>
      </c>
      <c r="G47" s="8">
        <f t="shared" si="14"/>
        <v>274</v>
      </c>
      <c r="H47" s="8">
        <f t="shared" si="14"/>
        <v>289</v>
      </c>
      <c r="I47" s="8">
        <f t="shared" si="14"/>
        <v>303</v>
      </c>
      <c r="J47" s="8">
        <f t="shared" si="14"/>
        <v>321</v>
      </c>
      <c r="K47" s="8">
        <f t="shared" si="14"/>
        <v>301</v>
      </c>
      <c r="L47" s="8"/>
      <c r="M47" s="8">
        <f t="shared" si="13"/>
        <v>3009</v>
      </c>
      <c r="N47" s="9">
        <f>SUM(M47)/(M1)</f>
        <v>300.9</v>
      </c>
    </row>
    <row r="48" spans="1:14" s="7" customFormat="1" ht="12.75">
      <c r="A48" s="7" t="s">
        <v>27</v>
      </c>
      <c r="B48" s="8">
        <v>16</v>
      </c>
      <c r="C48" s="8">
        <v>9</v>
      </c>
      <c r="D48" s="8">
        <v>13</v>
      </c>
      <c r="E48" s="8">
        <v>10</v>
      </c>
      <c r="F48" s="8">
        <v>9</v>
      </c>
      <c r="G48" s="8">
        <v>15</v>
      </c>
      <c r="H48" s="8">
        <v>7</v>
      </c>
      <c r="I48" s="8">
        <v>10</v>
      </c>
      <c r="J48" s="8">
        <v>15</v>
      </c>
      <c r="K48" s="8">
        <v>14</v>
      </c>
      <c r="L48" s="8"/>
      <c r="M48" s="8">
        <f t="shared" si="13"/>
        <v>118</v>
      </c>
      <c r="N48" s="9">
        <f>SUM(M48)/(M1)</f>
        <v>11.8</v>
      </c>
    </row>
    <row r="49" spans="1:14" s="7" customFormat="1" ht="12.75">
      <c r="A49" s="7" t="s">
        <v>28</v>
      </c>
      <c r="B49" s="8">
        <v>19</v>
      </c>
      <c r="C49" s="8">
        <v>18</v>
      </c>
      <c r="D49" s="8">
        <v>23</v>
      </c>
      <c r="E49" s="8">
        <v>16</v>
      </c>
      <c r="F49" s="8">
        <v>21</v>
      </c>
      <c r="G49" s="8">
        <v>24</v>
      </c>
      <c r="H49" s="8">
        <v>10</v>
      </c>
      <c r="I49" s="8">
        <v>15</v>
      </c>
      <c r="J49" s="8">
        <v>20</v>
      </c>
      <c r="K49" s="8">
        <v>22</v>
      </c>
      <c r="L49" s="8"/>
      <c r="M49" s="8">
        <f t="shared" si="13"/>
        <v>188</v>
      </c>
      <c r="N49" s="9">
        <f>SUM(M49)/(M1)</f>
        <v>18.8</v>
      </c>
    </row>
    <row r="50" spans="1:14" s="7" customFormat="1" ht="12.75">
      <c r="A50" s="7" t="s">
        <v>29</v>
      </c>
      <c r="B50" s="8">
        <v>0</v>
      </c>
      <c r="C50" s="8">
        <v>0</v>
      </c>
      <c r="D50" s="8">
        <v>1</v>
      </c>
      <c r="E50" s="8">
        <v>0</v>
      </c>
      <c r="F50" s="8">
        <v>0</v>
      </c>
      <c r="G50" s="8">
        <v>1</v>
      </c>
      <c r="H50" s="8">
        <v>1</v>
      </c>
      <c r="I50" s="8">
        <v>0</v>
      </c>
      <c r="J50" s="8">
        <v>0</v>
      </c>
      <c r="K50" s="8">
        <v>0</v>
      </c>
      <c r="L50" s="8"/>
      <c r="M50" s="8">
        <f t="shared" si="13"/>
        <v>3</v>
      </c>
      <c r="N50" s="9">
        <f>SUM(M50)/(M1)</f>
        <v>0.3</v>
      </c>
    </row>
    <row r="51" spans="1:14" s="7" customFormat="1" ht="12.75">
      <c r="A51" s="7" t="s">
        <v>30</v>
      </c>
      <c r="B51" s="8">
        <v>1</v>
      </c>
      <c r="C51" s="8">
        <v>1</v>
      </c>
      <c r="D51" s="8">
        <v>1</v>
      </c>
      <c r="E51" s="8">
        <v>0</v>
      </c>
      <c r="F51" s="8">
        <v>8</v>
      </c>
      <c r="G51" s="8">
        <v>6</v>
      </c>
      <c r="H51" s="8">
        <v>3</v>
      </c>
      <c r="I51" s="8">
        <v>2</v>
      </c>
      <c r="J51" s="8">
        <v>3</v>
      </c>
      <c r="K51" s="8">
        <v>4</v>
      </c>
      <c r="L51" s="8"/>
      <c r="M51" s="8">
        <f t="shared" si="13"/>
        <v>29</v>
      </c>
      <c r="N51" s="9">
        <f>SUM(M51)/(M1)</f>
        <v>2.9</v>
      </c>
    </row>
    <row r="52" spans="1:14" s="7" customFormat="1" ht="12.75">
      <c r="A52" s="7" t="s">
        <v>31</v>
      </c>
      <c r="B52" s="8">
        <v>55</v>
      </c>
      <c r="C52" s="8">
        <v>36</v>
      </c>
      <c r="D52" s="8">
        <v>15</v>
      </c>
      <c r="E52" s="8">
        <v>0</v>
      </c>
      <c r="F52" s="8">
        <v>297</v>
      </c>
      <c r="G52" s="8">
        <v>179</v>
      </c>
      <c r="H52" s="8">
        <v>143</v>
      </c>
      <c r="I52" s="8">
        <v>82</v>
      </c>
      <c r="J52" s="8">
        <v>102</v>
      </c>
      <c r="K52" s="8">
        <v>174</v>
      </c>
      <c r="L52" s="8"/>
      <c r="M52" s="8">
        <f t="shared" si="13"/>
        <v>1083</v>
      </c>
      <c r="N52" s="9">
        <f>SUM(M52)/(M1)</f>
        <v>108.3</v>
      </c>
    </row>
    <row r="53" spans="1:14" s="7" customFormat="1" ht="12.75">
      <c r="A53" s="7" t="s">
        <v>32</v>
      </c>
      <c r="B53" s="9">
        <f aca="true" t="shared" si="15" ref="B53:K53">SUM(B52/B51)</f>
        <v>55</v>
      </c>
      <c r="C53" s="9">
        <f t="shared" si="15"/>
        <v>36</v>
      </c>
      <c r="D53" s="9">
        <f t="shared" si="15"/>
        <v>15</v>
      </c>
      <c r="E53" s="9">
        <v>0</v>
      </c>
      <c r="F53" s="9">
        <f t="shared" si="15"/>
        <v>37.125</v>
      </c>
      <c r="G53" s="9">
        <f t="shared" si="15"/>
        <v>29.833333333333332</v>
      </c>
      <c r="H53" s="9">
        <f t="shared" si="15"/>
        <v>47.666666666666664</v>
      </c>
      <c r="I53" s="9">
        <f t="shared" si="15"/>
        <v>41</v>
      </c>
      <c r="J53" s="9">
        <f t="shared" si="15"/>
        <v>34</v>
      </c>
      <c r="K53" s="9">
        <f t="shared" si="15"/>
        <v>43.5</v>
      </c>
      <c r="L53" s="9"/>
      <c r="M53" s="8"/>
      <c r="N53" s="9">
        <f>SUM(M52/M51)</f>
        <v>37.3448275862069</v>
      </c>
    </row>
    <row r="54" spans="1:14" s="7" customFormat="1" ht="12.75">
      <c r="A54" s="7" t="s">
        <v>33</v>
      </c>
      <c r="B54" s="8">
        <v>1</v>
      </c>
      <c r="C54" s="8">
        <v>3</v>
      </c>
      <c r="D54" s="8">
        <v>3</v>
      </c>
      <c r="E54" s="8">
        <v>4</v>
      </c>
      <c r="F54" s="8">
        <v>1</v>
      </c>
      <c r="G54" s="8">
        <v>1</v>
      </c>
      <c r="H54" s="8">
        <v>1</v>
      </c>
      <c r="I54" s="8">
        <v>0</v>
      </c>
      <c r="J54" s="8">
        <v>3</v>
      </c>
      <c r="K54" s="8">
        <v>0</v>
      </c>
      <c r="L54" s="8"/>
      <c r="M54" s="8">
        <f>SUM(B54:L54)</f>
        <v>17</v>
      </c>
      <c r="N54" s="9">
        <f>SUM(M54)/(M1)</f>
        <v>1.7</v>
      </c>
    </row>
    <row r="55" spans="1:14" s="7" customFormat="1" ht="12.75">
      <c r="A55" s="7" t="s">
        <v>34</v>
      </c>
      <c r="B55" s="8">
        <v>1</v>
      </c>
      <c r="C55" s="8">
        <v>2</v>
      </c>
      <c r="D55" s="8">
        <v>2</v>
      </c>
      <c r="E55" s="8">
        <v>2</v>
      </c>
      <c r="F55" s="8">
        <v>0</v>
      </c>
      <c r="G55" s="8">
        <v>0</v>
      </c>
      <c r="H55" s="8">
        <v>1</v>
      </c>
      <c r="I55" s="8">
        <v>0</v>
      </c>
      <c r="J55" s="8">
        <v>3</v>
      </c>
      <c r="K55" s="8">
        <v>0</v>
      </c>
      <c r="L55" s="8"/>
      <c r="M55" s="8">
        <f>SUM(B55:L55)</f>
        <v>11</v>
      </c>
      <c r="N55" s="9">
        <f>SUM(M55)/(M1)</f>
        <v>1.1</v>
      </c>
    </row>
    <row r="56" spans="1:14" s="7" customFormat="1" ht="12.75">
      <c r="A56" s="7" t="s">
        <v>35</v>
      </c>
      <c r="B56" s="8">
        <v>1</v>
      </c>
      <c r="C56" s="8">
        <v>10</v>
      </c>
      <c r="D56" s="8">
        <v>7</v>
      </c>
      <c r="E56" s="8">
        <v>5</v>
      </c>
      <c r="F56" s="8">
        <v>5</v>
      </c>
      <c r="G56" s="8">
        <v>4</v>
      </c>
      <c r="H56" s="8">
        <v>3</v>
      </c>
      <c r="I56" s="8">
        <v>9</v>
      </c>
      <c r="J56" s="8">
        <v>12</v>
      </c>
      <c r="K56" s="8">
        <v>6</v>
      </c>
      <c r="L56" s="8"/>
      <c r="M56" s="8">
        <f>SUM(B56:L56)</f>
        <v>62</v>
      </c>
      <c r="N56" s="9">
        <f>SUM(M56)/(M1)</f>
        <v>6.2</v>
      </c>
    </row>
    <row r="57" spans="1:14" s="7" customFormat="1" ht="12.75">
      <c r="A57" s="7" t="s">
        <v>36</v>
      </c>
      <c r="B57" s="8">
        <v>5</v>
      </c>
      <c r="C57" s="8">
        <v>65</v>
      </c>
      <c r="D57" s="8">
        <v>42</v>
      </c>
      <c r="E57" s="8">
        <v>30</v>
      </c>
      <c r="F57" s="8">
        <v>46</v>
      </c>
      <c r="G57" s="8">
        <v>43</v>
      </c>
      <c r="H57" s="8">
        <v>15</v>
      </c>
      <c r="I57" s="8">
        <v>98</v>
      </c>
      <c r="J57" s="8">
        <v>120</v>
      </c>
      <c r="K57" s="8">
        <v>40</v>
      </c>
      <c r="L57" s="8"/>
      <c r="M57" s="8">
        <f>SUM(B57:L57)</f>
        <v>504</v>
      </c>
      <c r="N57" s="9">
        <f>SUM(M57)/(M1)</f>
        <v>50.4</v>
      </c>
    </row>
    <row r="58" spans="1:14" s="7" customFormat="1" ht="13.5" thickBot="1">
      <c r="A58" s="33" t="s">
        <v>37</v>
      </c>
      <c r="B58" s="48" t="s">
        <v>143</v>
      </c>
      <c r="C58" s="48" t="s">
        <v>173</v>
      </c>
      <c r="D58" s="48" t="s">
        <v>196</v>
      </c>
      <c r="E58" s="48" t="s">
        <v>205</v>
      </c>
      <c r="F58" s="48" t="s">
        <v>220</v>
      </c>
      <c r="G58" s="48" t="s">
        <v>225</v>
      </c>
      <c r="H58" s="48" t="s">
        <v>242</v>
      </c>
      <c r="I58" s="48" t="s">
        <v>247</v>
      </c>
      <c r="J58" s="48" t="s">
        <v>262</v>
      </c>
      <c r="K58" s="48" t="s">
        <v>277</v>
      </c>
      <c r="L58" s="48"/>
      <c r="M58" s="48" t="s">
        <v>284</v>
      </c>
      <c r="N58" s="48" t="s">
        <v>286</v>
      </c>
    </row>
    <row r="59" spans="1:14" s="2" customFormat="1" ht="20.25" thickBot="1" thickTop="1">
      <c r="A59" s="2" t="s">
        <v>282</v>
      </c>
      <c r="B59" s="3"/>
      <c r="C59" s="3"/>
      <c r="D59" s="13"/>
      <c r="E59" s="3"/>
      <c r="F59" s="3"/>
      <c r="G59" s="3"/>
      <c r="H59" s="3"/>
      <c r="I59" s="3"/>
      <c r="J59" s="3"/>
      <c r="K59" s="3"/>
      <c r="L59" s="3"/>
      <c r="M59" s="3">
        <v>10</v>
      </c>
      <c r="N59" s="4" t="s">
        <v>0</v>
      </c>
    </row>
    <row r="60" spans="1:14" s="5" customFormat="1" ht="12.75" thickTop="1">
      <c r="A60" s="31" t="s">
        <v>38</v>
      </c>
      <c r="B60" s="32" t="s">
        <v>39</v>
      </c>
      <c r="C60" s="32" t="s">
        <v>40</v>
      </c>
      <c r="D60" s="32" t="s">
        <v>9</v>
      </c>
      <c r="E60" s="32" t="s">
        <v>41</v>
      </c>
      <c r="F60" s="32" t="s">
        <v>42</v>
      </c>
      <c r="G60" s="32"/>
      <c r="H60" s="32"/>
      <c r="I60" s="32"/>
      <c r="J60" s="32"/>
      <c r="K60" s="32"/>
      <c r="L60" s="32"/>
      <c r="M60" s="32"/>
      <c r="N60" s="32"/>
    </row>
    <row r="61" spans="1:14" s="26" customFormat="1" ht="12.75">
      <c r="A61" s="43" t="s">
        <v>144</v>
      </c>
      <c r="B61" s="25">
        <v>202</v>
      </c>
      <c r="C61" s="25">
        <v>925</v>
      </c>
      <c r="D61" s="27">
        <f aca="true" t="shared" si="16" ref="D61:D73">SUM(C61)/(B61)</f>
        <v>4.579207920792079</v>
      </c>
      <c r="E61" s="1">
        <v>50</v>
      </c>
      <c r="F61" s="25">
        <v>3</v>
      </c>
      <c r="G61" s="25"/>
      <c r="H61" s="25"/>
      <c r="I61" s="25"/>
      <c r="J61" s="25"/>
      <c r="K61" s="25"/>
      <c r="L61" s="25"/>
      <c r="M61" s="25"/>
      <c r="N61" s="25"/>
    </row>
    <row r="62" spans="1:14" s="26" customFormat="1" ht="12.75">
      <c r="A62" s="43" t="s">
        <v>146</v>
      </c>
      <c r="B62" s="25">
        <v>129</v>
      </c>
      <c r="C62" s="25">
        <v>531</v>
      </c>
      <c r="D62" s="27">
        <f t="shared" si="16"/>
        <v>4.116279069767442</v>
      </c>
      <c r="E62" s="1" t="s">
        <v>244</v>
      </c>
      <c r="F62" s="25">
        <v>3</v>
      </c>
      <c r="G62" s="25"/>
      <c r="H62" s="25"/>
      <c r="I62" s="25"/>
      <c r="J62" s="25"/>
      <c r="K62" s="25"/>
      <c r="L62" s="25"/>
      <c r="M62" s="25"/>
      <c r="N62" s="25"/>
    </row>
    <row r="63" spans="1:14" s="26" customFormat="1" ht="12.75">
      <c r="A63" s="43" t="s">
        <v>147</v>
      </c>
      <c r="B63" s="25">
        <v>84</v>
      </c>
      <c r="C63" s="25">
        <v>226</v>
      </c>
      <c r="D63" s="27">
        <f t="shared" si="16"/>
        <v>2.6904761904761907</v>
      </c>
      <c r="E63" s="1">
        <v>33</v>
      </c>
      <c r="F63" s="25">
        <v>2</v>
      </c>
      <c r="G63" s="25"/>
      <c r="H63" s="25"/>
      <c r="I63" s="25"/>
      <c r="J63" s="25"/>
      <c r="K63" s="25"/>
      <c r="L63" s="25"/>
      <c r="M63" s="25"/>
      <c r="N63" s="25"/>
    </row>
    <row r="64" spans="1:14" s="26" customFormat="1" ht="12.75">
      <c r="A64" s="43" t="s">
        <v>155</v>
      </c>
      <c r="B64" s="25">
        <v>20</v>
      </c>
      <c r="C64" s="25">
        <v>68</v>
      </c>
      <c r="D64" s="27">
        <f t="shared" si="16"/>
        <v>3.4</v>
      </c>
      <c r="E64" s="1">
        <v>10</v>
      </c>
      <c r="F64" s="25">
        <v>0</v>
      </c>
      <c r="G64" s="25"/>
      <c r="H64" s="25"/>
      <c r="I64" s="25"/>
      <c r="J64" s="25"/>
      <c r="K64" s="25"/>
      <c r="L64" s="25"/>
      <c r="M64" s="25"/>
      <c r="N64" s="25"/>
    </row>
    <row r="65" spans="1:14" s="26" customFormat="1" ht="12.75">
      <c r="A65" s="43" t="s">
        <v>148</v>
      </c>
      <c r="B65" s="25">
        <v>18</v>
      </c>
      <c r="C65" s="25">
        <v>47</v>
      </c>
      <c r="D65" s="27">
        <f t="shared" si="16"/>
        <v>2.611111111111111</v>
      </c>
      <c r="E65" s="1">
        <v>8</v>
      </c>
      <c r="F65" s="25">
        <v>1</v>
      </c>
      <c r="G65" s="25"/>
      <c r="H65" s="25"/>
      <c r="I65" s="25"/>
      <c r="J65" s="25"/>
      <c r="K65" s="25"/>
      <c r="L65" s="25"/>
      <c r="M65" s="25"/>
      <c r="N65" s="25"/>
    </row>
    <row r="66" spans="1:14" s="26" customFormat="1" ht="12.75">
      <c r="A66" s="43" t="s">
        <v>145</v>
      </c>
      <c r="B66" s="25">
        <v>3</v>
      </c>
      <c r="C66" s="25">
        <v>39</v>
      </c>
      <c r="D66" s="27">
        <f t="shared" si="16"/>
        <v>13</v>
      </c>
      <c r="E66" s="1">
        <v>20</v>
      </c>
      <c r="F66" s="25">
        <v>0</v>
      </c>
      <c r="G66" s="25"/>
      <c r="H66" s="25"/>
      <c r="I66" s="25"/>
      <c r="J66" s="25"/>
      <c r="K66" s="25"/>
      <c r="L66" s="25"/>
      <c r="M66" s="25"/>
      <c r="N66" s="25"/>
    </row>
    <row r="67" spans="1:14" s="26" customFormat="1" ht="12.75">
      <c r="A67" s="43" t="s">
        <v>162</v>
      </c>
      <c r="B67" s="25">
        <v>4</v>
      </c>
      <c r="C67" s="25">
        <v>27</v>
      </c>
      <c r="D67" s="27">
        <f t="shared" si="16"/>
        <v>6.75</v>
      </c>
      <c r="E67" s="1">
        <v>14</v>
      </c>
      <c r="F67" s="25">
        <v>0</v>
      </c>
      <c r="G67" s="25"/>
      <c r="H67" s="25"/>
      <c r="I67" s="25"/>
      <c r="J67" s="25"/>
      <c r="K67" s="25"/>
      <c r="L67" s="25"/>
      <c r="M67" s="25"/>
      <c r="N67" s="25"/>
    </row>
    <row r="68" spans="1:14" s="26" customFormat="1" ht="12.75">
      <c r="A68" s="43" t="s">
        <v>151</v>
      </c>
      <c r="B68" s="25">
        <v>3</v>
      </c>
      <c r="C68" s="25">
        <v>13</v>
      </c>
      <c r="D68" s="27">
        <f t="shared" si="16"/>
        <v>4.333333333333333</v>
      </c>
      <c r="E68" s="1">
        <v>8</v>
      </c>
      <c r="F68" s="25">
        <v>0</v>
      </c>
      <c r="G68" s="25"/>
      <c r="H68" s="25"/>
      <c r="I68" s="25"/>
      <c r="J68" s="25"/>
      <c r="K68" s="25"/>
      <c r="L68" s="25"/>
      <c r="M68" s="25"/>
      <c r="N68" s="25"/>
    </row>
    <row r="69" spans="1:14" s="26" customFormat="1" ht="12.75">
      <c r="A69" s="43" t="s">
        <v>163</v>
      </c>
      <c r="B69" s="25">
        <v>3</v>
      </c>
      <c r="C69" s="25">
        <v>7</v>
      </c>
      <c r="D69" s="27">
        <f t="shared" si="16"/>
        <v>2.3333333333333335</v>
      </c>
      <c r="E69" s="1">
        <v>8</v>
      </c>
      <c r="F69" s="25">
        <v>0</v>
      </c>
      <c r="G69" s="25"/>
      <c r="H69" s="25"/>
      <c r="I69" s="25"/>
      <c r="J69" s="25"/>
      <c r="K69" s="25"/>
      <c r="L69" s="25"/>
      <c r="M69" s="25"/>
      <c r="N69" s="25"/>
    </row>
    <row r="70" spans="1:14" s="26" customFormat="1" ht="12.75">
      <c r="A70" s="43" t="s">
        <v>226</v>
      </c>
      <c r="B70" s="25">
        <v>3</v>
      </c>
      <c r="C70" s="25">
        <v>3</v>
      </c>
      <c r="D70" s="27">
        <f t="shared" si="16"/>
        <v>1</v>
      </c>
      <c r="E70" s="1">
        <v>5</v>
      </c>
      <c r="F70" s="25">
        <v>0</v>
      </c>
      <c r="G70" s="25"/>
      <c r="H70" s="25"/>
      <c r="I70" s="25"/>
      <c r="J70" s="25"/>
      <c r="K70" s="25"/>
      <c r="L70" s="25"/>
      <c r="M70" s="25"/>
      <c r="N70" s="25"/>
    </row>
    <row r="71" spans="1:14" s="26" customFormat="1" ht="12.75">
      <c r="A71" s="43" t="s">
        <v>165</v>
      </c>
      <c r="B71" s="25">
        <v>1</v>
      </c>
      <c r="C71" s="25">
        <v>1</v>
      </c>
      <c r="D71" s="27">
        <f t="shared" si="16"/>
        <v>1</v>
      </c>
      <c r="E71" s="1">
        <v>1</v>
      </c>
      <c r="F71" s="25">
        <v>0</v>
      </c>
      <c r="G71" s="25"/>
      <c r="H71" s="25"/>
      <c r="I71" s="25"/>
      <c r="J71" s="25"/>
      <c r="K71" s="25"/>
      <c r="L71" s="25"/>
      <c r="M71" s="25"/>
      <c r="N71" s="25"/>
    </row>
    <row r="72" spans="1:14" s="26" customFormat="1" ht="12.75">
      <c r="A72" s="43" t="s">
        <v>153</v>
      </c>
      <c r="B72" s="25">
        <v>2</v>
      </c>
      <c r="C72" s="25">
        <v>1</v>
      </c>
      <c r="D72" s="27">
        <f t="shared" si="16"/>
        <v>0.5</v>
      </c>
      <c r="E72" s="1">
        <v>3</v>
      </c>
      <c r="F72" s="25">
        <v>0</v>
      </c>
      <c r="G72" s="25"/>
      <c r="H72" s="25"/>
      <c r="I72" s="25"/>
      <c r="J72" s="25"/>
      <c r="K72" s="25"/>
      <c r="L72" s="25"/>
      <c r="M72" s="25"/>
      <c r="N72" s="25"/>
    </row>
    <row r="73" spans="1:14" s="26" customFormat="1" ht="12.75">
      <c r="A73" s="43" t="s">
        <v>152</v>
      </c>
      <c r="B73" s="25">
        <v>4</v>
      </c>
      <c r="C73" s="25">
        <v>-3</v>
      </c>
      <c r="D73" s="27">
        <f t="shared" si="16"/>
        <v>-0.75</v>
      </c>
      <c r="E73" s="1">
        <v>2</v>
      </c>
      <c r="F73" s="25">
        <v>0</v>
      </c>
      <c r="G73" s="25"/>
      <c r="H73" s="25"/>
      <c r="I73" s="25"/>
      <c r="J73" s="25"/>
      <c r="K73" s="25"/>
      <c r="L73" s="25"/>
      <c r="M73" s="25"/>
      <c r="N73" s="25"/>
    </row>
    <row r="74" spans="1:14" s="26" customFormat="1" ht="12.75">
      <c r="A74" t="s">
        <v>89</v>
      </c>
      <c r="B74" s="25">
        <v>6</v>
      </c>
      <c r="C74" s="25">
        <v>-30</v>
      </c>
      <c r="D74" s="27"/>
      <c r="E74" s="1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5" customFormat="1" ht="12">
      <c r="A75" s="5" t="s">
        <v>8</v>
      </c>
      <c r="B75" s="6">
        <f>SUM(B61:B74)</f>
        <v>482</v>
      </c>
      <c r="C75" s="6">
        <f>SUM(C61:C74)</f>
        <v>1855</v>
      </c>
      <c r="D75" s="15">
        <f>SUM(C75)/(B75)</f>
        <v>3.8485477178423237</v>
      </c>
      <c r="E75" s="6" t="s">
        <v>244</v>
      </c>
      <c r="F75" s="6">
        <f>SUM(F61:F74)</f>
        <v>9</v>
      </c>
      <c r="G75" s="6"/>
      <c r="H75" s="6"/>
      <c r="I75" s="6"/>
      <c r="J75" s="6"/>
      <c r="K75" s="6"/>
      <c r="L75" s="6"/>
      <c r="M75" s="6"/>
      <c r="N75" s="6"/>
    </row>
    <row r="76" spans="1:14" s="5" customFormat="1" ht="12.75" thickBot="1">
      <c r="A76" s="5" t="s">
        <v>11</v>
      </c>
      <c r="B76" s="6">
        <f>M44</f>
        <v>295</v>
      </c>
      <c r="C76" s="6">
        <f>(M45)</f>
        <v>1362</v>
      </c>
      <c r="D76" s="15">
        <f>SUM(C76)/(B76)</f>
        <v>4.6169491525423725</v>
      </c>
      <c r="E76" s="6">
        <v>50</v>
      </c>
      <c r="F76" s="6">
        <v>15</v>
      </c>
      <c r="G76" s="6"/>
      <c r="H76" s="6"/>
      <c r="I76" s="6"/>
      <c r="J76" s="6"/>
      <c r="K76" s="6"/>
      <c r="L76" s="6"/>
      <c r="M76" s="6"/>
      <c r="N76" s="6"/>
    </row>
    <row r="77" spans="1:14" s="5" customFormat="1" ht="12.75" thickTop="1">
      <c r="A77" s="31" t="s">
        <v>43</v>
      </c>
      <c r="B77" s="32" t="s">
        <v>44</v>
      </c>
      <c r="C77" s="32" t="s">
        <v>39</v>
      </c>
      <c r="D77" s="32" t="s">
        <v>45</v>
      </c>
      <c r="E77" s="32" t="s">
        <v>46</v>
      </c>
      <c r="F77" s="32" t="s">
        <v>40</v>
      </c>
      <c r="G77" s="32" t="s">
        <v>47</v>
      </c>
      <c r="H77" s="32" t="s">
        <v>42</v>
      </c>
      <c r="I77" s="32" t="s">
        <v>41</v>
      </c>
      <c r="J77" s="6"/>
      <c r="K77" s="6"/>
      <c r="L77" s="6"/>
      <c r="M77" s="6"/>
      <c r="N77" s="6"/>
    </row>
    <row r="78" spans="1:14" s="7" customFormat="1" ht="12.75">
      <c r="A78" s="43" t="s">
        <v>146</v>
      </c>
      <c r="B78" s="8">
        <v>55</v>
      </c>
      <c r="C78" s="8">
        <v>104</v>
      </c>
      <c r="D78" s="8">
        <v>9</v>
      </c>
      <c r="E78" s="10">
        <f>SUM(B78)/(C78)</f>
        <v>0.5288461538461539</v>
      </c>
      <c r="F78" s="8">
        <v>644</v>
      </c>
      <c r="G78" s="16">
        <f>SUM(F78)/(C78)</f>
        <v>6.1923076923076925</v>
      </c>
      <c r="H78" s="8">
        <v>7</v>
      </c>
      <c r="I78" s="1" t="s">
        <v>227</v>
      </c>
      <c r="J78" s="8"/>
      <c r="K78" s="8"/>
      <c r="L78" s="8"/>
      <c r="M78" s="8"/>
      <c r="N78" s="8"/>
    </row>
    <row r="79" spans="1:14" s="7" customFormat="1" ht="12.75">
      <c r="A79" s="43" t="s">
        <v>147</v>
      </c>
      <c r="B79" s="8">
        <v>1</v>
      </c>
      <c r="C79" s="8">
        <v>5</v>
      </c>
      <c r="D79" s="8">
        <v>1</v>
      </c>
      <c r="E79" s="10">
        <f>SUM(B79)/(C79)</f>
        <v>0.2</v>
      </c>
      <c r="F79" s="8">
        <v>21</v>
      </c>
      <c r="G79" s="16">
        <f>SUM(F79)/(C79)</f>
        <v>4.2</v>
      </c>
      <c r="H79" s="8">
        <v>0</v>
      </c>
      <c r="I79" s="1">
        <v>21</v>
      </c>
      <c r="J79" s="8"/>
      <c r="K79" s="8"/>
      <c r="L79" s="8"/>
      <c r="M79" s="8"/>
      <c r="N79" s="8"/>
    </row>
    <row r="80" spans="1:14" s="7" customFormat="1" ht="12.75">
      <c r="A80" s="43" t="s">
        <v>153</v>
      </c>
      <c r="B80" s="8">
        <v>0</v>
      </c>
      <c r="C80" s="8">
        <v>1</v>
      </c>
      <c r="D80" s="8">
        <v>0</v>
      </c>
      <c r="E80" s="10">
        <f>SUM(B80)/(C80)</f>
        <v>0</v>
      </c>
      <c r="F80" s="8">
        <v>0</v>
      </c>
      <c r="G80" s="16">
        <f>SUM(F80)/(C80)</f>
        <v>0</v>
      </c>
      <c r="H80" s="8">
        <v>0</v>
      </c>
      <c r="I80" s="1" t="s">
        <v>198</v>
      </c>
      <c r="J80" s="8"/>
      <c r="K80" s="8"/>
      <c r="L80" s="8"/>
      <c r="M80" s="8"/>
      <c r="N80" s="8"/>
    </row>
    <row r="81" spans="1:14" s="7" customFormat="1" ht="12.75">
      <c r="A81" s="43" t="s">
        <v>152</v>
      </c>
      <c r="B81" s="8">
        <v>0</v>
      </c>
      <c r="C81" s="8">
        <v>1</v>
      </c>
      <c r="D81" s="8">
        <v>1</v>
      </c>
      <c r="E81" s="10">
        <f>SUM(B81)/(C81)</f>
        <v>0</v>
      </c>
      <c r="F81" s="8">
        <v>0</v>
      </c>
      <c r="G81" s="16">
        <f>SUM(F81)/(C81)</f>
        <v>0</v>
      </c>
      <c r="H81" s="8">
        <v>0</v>
      </c>
      <c r="I81" s="1" t="s">
        <v>198</v>
      </c>
      <c r="J81" s="8"/>
      <c r="K81" s="8"/>
      <c r="L81" s="8"/>
      <c r="M81" s="8"/>
      <c r="N81" s="8"/>
    </row>
    <row r="82" spans="1:14" s="7" customFormat="1" ht="12.75">
      <c r="A82" s="49" t="s">
        <v>100</v>
      </c>
      <c r="B82" s="8">
        <v>0</v>
      </c>
      <c r="C82" s="8">
        <v>0</v>
      </c>
      <c r="D82" s="8"/>
      <c r="E82" s="10"/>
      <c r="F82" s="8"/>
      <c r="G82" s="16"/>
      <c r="H82" s="8"/>
      <c r="I82" s="1"/>
      <c r="J82" s="8"/>
      <c r="K82" s="8"/>
      <c r="L82" s="8"/>
      <c r="M82" s="8"/>
      <c r="N82" s="8"/>
    </row>
    <row r="83" spans="1:14" s="5" customFormat="1" ht="12">
      <c r="A83" s="5" t="s">
        <v>8</v>
      </c>
      <c r="B83" s="6">
        <f>SUM(B78:B82)</f>
        <v>56</v>
      </c>
      <c r="C83" s="6">
        <f>SUM(C78:C82)</f>
        <v>111</v>
      </c>
      <c r="D83" s="6">
        <f>SUM(D78:D82)</f>
        <v>11</v>
      </c>
      <c r="E83" s="17">
        <f>SUM(B83)/(C83)</f>
        <v>0.5045045045045045</v>
      </c>
      <c r="F83" s="6">
        <f>SUM(F78:F82)</f>
        <v>665</v>
      </c>
      <c r="G83" s="18">
        <f>SUM(F83)/(C83)</f>
        <v>5.990990990990991</v>
      </c>
      <c r="H83" s="6">
        <f>SUM(H78:H82)</f>
        <v>7</v>
      </c>
      <c r="I83" s="6" t="s">
        <v>227</v>
      </c>
      <c r="J83" s="6"/>
      <c r="K83" s="6"/>
      <c r="L83" s="6"/>
      <c r="M83" s="6"/>
      <c r="N83" s="6"/>
    </row>
    <row r="84" spans="1:14" s="5" customFormat="1" ht="12.75" thickBot="1">
      <c r="A84" s="5" t="s">
        <v>11</v>
      </c>
      <c r="B84" s="6">
        <f>M48</f>
        <v>118</v>
      </c>
      <c r="C84" s="6">
        <f>M49</f>
        <v>188</v>
      </c>
      <c r="D84" s="6">
        <f>M50</f>
        <v>3</v>
      </c>
      <c r="E84" s="17">
        <f>SUM(B84)/(C84)</f>
        <v>0.6276595744680851</v>
      </c>
      <c r="F84" s="6">
        <f>M46</f>
        <v>1647</v>
      </c>
      <c r="G84" s="18">
        <f>SUM(F84)/(C84)</f>
        <v>8.76063829787234</v>
      </c>
      <c r="H84" s="6">
        <v>22</v>
      </c>
      <c r="I84" s="6" t="s">
        <v>200</v>
      </c>
      <c r="J84" s="6"/>
      <c r="K84" s="6"/>
      <c r="L84" s="6"/>
      <c r="M84" s="6"/>
      <c r="N84" s="6"/>
    </row>
    <row r="85" spans="1:14" s="5" customFormat="1" ht="12.75" thickTop="1">
      <c r="A85" s="31" t="s">
        <v>48</v>
      </c>
      <c r="B85" s="32" t="s">
        <v>49</v>
      </c>
      <c r="C85" s="32" t="s">
        <v>40</v>
      </c>
      <c r="D85" s="32" t="s">
        <v>9</v>
      </c>
      <c r="E85" s="32" t="s">
        <v>41</v>
      </c>
      <c r="F85" s="32" t="s">
        <v>42</v>
      </c>
      <c r="G85" s="32"/>
      <c r="H85" s="32"/>
      <c r="I85" s="32"/>
      <c r="J85" s="6"/>
      <c r="K85" s="6"/>
      <c r="L85" s="6"/>
      <c r="M85" s="6"/>
      <c r="N85" s="6"/>
    </row>
    <row r="86" spans="1:14" s="7" customFormat="1" ht="12.75">
      <c r="A86" s="43" t="s">
        <v>152</v>
      </c>
      <c r="B86" s="8">
        <v>22</v>
      </c>
      <c r="C86" s="8">
        <v>361</v>
      </c>
      <c r="D86" s="9">
        <f aca="true" t="shared" si="17" ref="D86:D99">SUM(C86)/(B86)</f>
        <v>16.40909090909091</v>
      </c>
      <c r="E86" s="1" t="s">
        <v>227</v>
      </c>
      <c r="F86" s="8">
        <v>4</v>
      </c>
      <c r="G86" s="8"/>
      <c r="H86" s="8"/>
      <c r="I86" s="8"/>
      <c r="J86" s="8"/>
      <c r="K86" s="8"/>
      <c r="L86" s="8"/>
      <c r="M86" s="8"/>
      <c r="N86" s="8"/>
    </row>
    <row r="87" spans="1:14" s="7" customFormat="1" ht="12.75">
      <c r="A87" s="43" t="s">
        <v>153</v>
      </c>
      <c r="B87" s="8">
        <v>9</v>
      </c>
      <c r="C87" s="8">
        <v>48</v>
      </c>
      <c r="D87" s="9">
        <f t="shared" si="17"/>
        <v>5.333333333333333</v>
      </c>
      <c r="E87" s="1">
        <v>14</v>
      </c>
      <c r="F87" s="8">
        <v>1</v>
      </c>
      <c r="G87" s="8"/>
      <c r="H87" s="8"/>
      <c r="I87" s="8"/>
      <c r="J87" s="8"/>
      <c r="K87" s="8"/>
      <c r="L87" s="8"/>
      <c r="M87" s="8"/>
      <c r="N87" s="8"/>
    </row>
    <row r="88" spans="1:14" s="7" customFormat="1" ht="12.75">
      <c r="A88" s="43" t="s">
        <v>151</v>
      </c>
      <c r="B88" s="8">
        <v>8</v>
      </c>
      <c r="C88" s="8">
        <v>102</v>
      </c>
      <c r="D88" s="9">
        <f t="shared" si="17"/>
        <v>12.75</v>
      </c>
      <c r="E88" s="1">
        <v>26</v>
      </c>
      <c r="F88" s="8">
        <v>1</v>
      </c>
      <c r="G88" s="8"/>
      <c r="H88" s="8"/>
      <c r="I88" s="8"/>
      <c r="J88" s="8"/>
      <c r="K88" s="8"/>
      <c r="L88" s="8"/>
      <c r="M88" s="8"/>
      <c r="N88" s="8"/>
    </row>
    <row r="89" spans="1:14" s="7" customFormat="1" ht="12.75">
      <c r="A89" s="43" t="s">
        <v>144</v>
      </c>
      <c r="B89" s="8">
        <v>5</v>
      </c>
      <c r="C89" s="8">
        <v>60</v>
      </c>
      <c r="D89" s="9">
        <f t="shared" si="17"/>
        <v>12</v>
      </c>
      <c r="E89" s="1">
        <v>36</v>
      </c>
      <c r="F89" s="8">
        <v>0</v>
      </c>
      <c r="G89" s="8"/>
      <c r="H89" s="8"/>
      <c r="I89" s="8"/>
      <c r="J89" s="8"/>
      <c r="K89" s="8"/>
      <c r="L89" s="8"/>
      <c r="M89" s="8"/>
      <c r="N89" s="8"/>
    </row>
    <row r="90" spans="1:14" s="7" customFormat="1" ht="12.75">
      <c r="A90" s="43" t="s">
        <v>166</v>
      </c>
      <c r="B90" s="8">
        <v>3</v>
      </c>
      <c r="C90" s="8">
        <v>22</v>
      </c>
      <c r="D90" s="9">
        <f t="shared" si="17"/>
        <v>7.333333333333333</v>
      </c>
      <c r="E90" s="1">
        <v>10</v>
      </c>
      <c r="F90" s="8">
        <v>1</v>
      </c>
      <c r="G90" s="8"/>
      <c r="H90" s="8"/>
      <c r="I90" s="8"/>
      <c r="J90" s="8"/>
      <c r="K90" s="8"/>
      <c r="L90" s="8"/>
      <c r="M90" s="8"/>
      <c r="N90" s="8"/>
    </row>
    <row r="91" spans="1:14" s="7" customFormat="1" ht="12.75">
      <c r="A91" s="43" t="s">
        <v>147</v>
      </c>
      <c r="B91" s="8">
        <v>2</v>
      </c>
      <c r="C91" s="8">
        <v>15</v>
      </c>
      <c r="D91" s="9">
        <f t="shared" si="17"/>
        <v>7.5</v>
      </c>
      <c r="E91" s="1">
        <v>14</v>
      </c>
      <c r="F91" s="8">
        <v>0</v>
      </c>
      <c r="G91" s="8"/>
      <c r="H91" s="8"/>
      <c r="I91" s="8"/>
      <c r="J91" s="8"/>
      <c r="K91" s="8"/>
      <c r="L91" s="8"/>
      <c r="M91" s="8"/>
      <c r="N91" s="8"/>
    </row>
    <row r="92" spans="1:14" s="7" customFormat="1" ht="12.75">
      <c r="A92" s="43" t="s">
        <v>155</v>
      </c>
      <c r="B92" s="8">
        <v>2</v>
      </c>
      <c r="C92" s="8">
        <v>2</v>
      </c>
      <c r="D92" s="9">
        <f t="shared" si="17"/>
        <v>1</v>
      </c>
      <c r="E92" s="1">
        <v>1</v>
      </c>
      <c r="F92" s="8">
        <v>0</v>
      </c>
      <c r="G92" s="8"/>
      <c r="H92" s="8"/>
      <c r="I92" s="8"/>
      <c r="J92" s="8"/>
      <c r="K92" s="8"/>
      <c r="L92" s="8"/>
      <c r="M92" s="8"/>
      <c r="N92" s="8"/>
    </row>
    <row r="93" spans="1:14" s="7" customFormat="1" ht="12.75">
      <c r="A93" s="43" t="s">
        <v>146</v>
      </c>
      <c r="B93" s="8">
        <v>1</v>
      </c>
      <c r="C93" s="8">
        <v>21</v>
      </c>
      <c r="D93" s="9">
        <f t="shared" si="17"/>
        <v>21</v>
      </c>
      <c r="E93" s="1">
        <v>21</v>
      </c>
      <c r="F93" s="8">
        <v>0</v>
      </c>
      <c r="G93" s="8"/>
      <c r="H93" s="8"/>
      <c r="I93" s="8"/>
      <c r="J93" s="8"/>
      <c r="K93" s="8"/>
      <c r="L93" s="8"/>
      <c r="M93" s="8"/>
      <c r="N93" s="8"/>
    </row>
    <row r="94" spans="1:14" s="7" customFormat="1" ht="12.75">
      <c r="A94" s="43" t="s">
        <v>163</v>
      </c>
      <c r="B94" s="8">
        <v>1</v>
      </c>
      <c r="C94" s="8">
        <v>12</v>
      </c>
      <c r="D94" s="9">
        <f t="shared" si="17"/>
        <v>12</v>
      </c>
      <c r="E94" s="1">
        <v>12</v>
      </c>
      <c r="F94" s="8">
        <v>0</v>
      </c>
      <c r="G94" s="8"/>
      <c r="H94" s="8"/>
      <c r="I94" s="8"/>
      <c r="J94" s="8"/>
      <c r="K94" s="8"/>
      <c r="L94" s="8"/>
      <c r="M94" s="8"/>
      <c r="N94" s="8"/>
    </row>
    <row r="95" spans="1:14" s="7" customFormat="1" ht="12.75">
      <c r="A95" s="43" t="s">
        <v>165</v>
      </c>
      <c r="B95" s="8">
        <v>1</v>
      </c>
      <c r="C95" s="8">
        <v>8</v>
      </c>
      <c r="D95" s="9">
        <f t="shared" si="17"/>
        <v>8</v>
      </c>
      <c r="E95" s="1">
        <v>8</v>
      </c>
      <c r="F95" s="8">
        <v>0</v>
      </c>
      <c r="G95" s="8"/>
      <c r="H95" s="8"/>
      <c r="I95" s="8"/>
      <c r="J95" s="8"/>
      <c r="K95" s="8"/>
      <c r="L95" s="8"/>
      <c r="M95" s="8"/>
      <c r="N95" s="8"/>
    </row>
    <row r="96" spans="1:14" s="7" customFormat="1" ht="12.75">
      <c r="A96" s="43" t="s">
        <v>145</v>
      </c>
      <c r="B96" s="8">
        <v>1</v>
      </c>
      <c r="C96" s="8">
        <v>8</v>
      </c>
      <c r="D96" s="9">
        <f t="shared" si="17"/>
        <v>8</v>
      </c>
      <c r="E96" s="1">
        <v>8</v>
      </c>
      <c r="F96" s="8">
        <v>0</v>
      </c>
      <c r="G96" s="8"/>
      <c r="H96" s="8"/>
      <c r="I96" s="8"/>
      <c r="J96" s="8"/>
      <c r="K96" s="8"/>
      <c r="L96" s="8"/>
      <c r="M96" s="8"/>
      <c r="N96" s="8"/>
    </row>
    <row r="97" spans="1:14" s="7" customFormat="1" ht="12.75">
      <c r="A97" s="43" t="s">
        <v>158</v>
      </c>
      <c r="B97" s="8">
        <v>1</v>
      </c>
      <c r="C97" s="8">
        <v>6</v>
      </c>
      <c r="D97" s="9">
        <f t="shared" si="17"/>
        <v>6</v>
      </c>
      <c r="E97" s="1">
        <v>6</v>
      </c>
      <c r="F97" s="8">
        <v>0</v>
      </c>
      <c r="G97" s="8"/>
      <c r="H97" s="8"/>
      <c r="I97" s="8"/>
      <c r="J97" s="8"/>
      <c r="K97" s="8"/>
      <c r="L97" s="8"/>
      <c r="M97" s="8"/>
      <c r="N97" s="8"/>
    </row>
    <row r="98" spans="1:14" s="5" customFormat="1" ht="12">
      <c r="A98" s="5" t="s">
        <v>8</v>
      </c>
      <c r="B98" s="6">
        <f>SUM(B86:B97)</f>
        <v>56</v>
      </c>
      <c r="C98" s="6">
        <f>SUM(C86:C97)</f>
        <v>665</v>
      </c>
      <c r="D98" s="15">
        <f t="shared" si="17"/>
        <v>11.875</v>
      </c>
      <c r="E98" s="6" t="s">
        <v>227</v>
      </c>
      <c r="F98" s="6">
        <f>SUM(F86:F97)</f>
        <v>7</v>
      </c>
      <c r="G98" s="6"/>
      <c r="H98" s="6"/>
      <c r="I98" s="6"/>
      <c r="J98" s="6"/>
      <c r="K98" s="6"/>
      <c r="L98" s="6"/>
      <c r="M98" s="6"/>
      <c r="N98" s="6"/>
    </row>
    <row r="99" spans="1:14" s="5" customFormat="1" ht="12.75" thickBot="1">
      <c r="A99" s="5" t="s">
        <v>11</v>
      </c>
      <c r="B99" s="6">
        <f>M48</f>
        <v>118</v>
      </c>
      <c r="C99" s="6">
        <f>M46</f>
        <v>1647</v>
      </c>
      <c r="D99" s="15">
        <f t="shared" si="17"/>
        <v>13.957627118644067</v>
      </c>
      <c r="E99" s="6" t="str">
        <f>I84</f>
        <v>t80</v>
      </c>
      <c r="F99" s="6">
        <f>H84</f>
        <v>22</v>
      </c>
      <c r="G99" s="6"/>
      <c r="H99" s="6"/>
      <c r="I99" s="6"/>
      <c r="J99" s="6"/>
      <c r="K99" s="6"/>
      <c r="L99" s="6"/>
      <c r="M99" s="6"/>
      <c r="N99" s="6"/>
    </row>
    <row r="100" spans="1:14" s="5" customFormat="1" ht="12.75" thickTop="1">
      <c r="A100" s="31"/>
      <c r="B100" s="32" t="s">
        <v>42</v>
      </c>
      <c r="C100" s="32" t="s">
        <v>42</v>
      </c>
      <c r="D100" s="32" t="s">
        <v>42</v>
      </c>
      <c r="E100" s="32"/>
      <c r="F100" s="32"/>
      <c r="G100" s="32"/>
      <c r="H100" s="32"/>
      <c r="I100" s="32"/>
      <c r="J100" s="6"/>
      <c r="K100" s="6"/>
      <c r="L100" s="6"/>
      <c r="M100" s="6"/>
      <c r="N100" s="6"/>
    </row>
    <row r="101" spans="1:14" s="5" customFormat="1" ht="12">
      <c r="A101" s="5" t="s">
        <v>50</v>
      </c>
      <c r="B101" s="6" t="s">
        <v>51</v>
      </c>
      <c r="C101" s="6" t="s">
        <v>49</v>
      </c>
      <c r="D101" s="6" t="s">
        <v>97</v>
      </c>
      <c r="E101" s="6" t="s">
        <v>53</v>
      </c>
      <c r="F101" s="6" t="s">
        <v>54</v>
      </c>
      <c r="G101" s="6" t="s">
        <v>55</v>
      </c>
      <c r="H101" s="6" t="s">
        <v>56</v>
      </c>
      <c r="I101" s="6" t="s">
        <v>57</v>
      </c>
      <c r="J101" s="6"/>
      <c r="K101" s="6"/>
      <c r="L101" s="6"/>
      <c r="M101" s="6"/>
      <c r="N101" s="6"/>
    </row>
    <row r="102" spans="1:14" s="7" customFormat="1" ht="12.75">
      <c r="A102" s="7" t="s">
        <v>144</v>
      </c>
      <c r="B102" s="8">
        <v>3</v>
      </c>
      <c r="C102" s="8">
        <v>0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f aca="true" t="shared" si="18" ref="I102:I112">SUM(B102*6)+(C102*6)+(D102*6)+(E102)+(F102*2)+(G102*3)+(H102*2)</f>
        <v>24</v>
      </c>
      <c r="J102" s="8"/>
      <c r="K102" s="8"/>
      <c r="L102" s="8"/>
      <c r="M102" s="8"/>
      <c r="N102" s="8"/>
    </row>
    <row r="103" spans="1:14" s="7" customFormat="1" ht="12.75">
      <c r="A103" s="7" t="s">
        <v>152</v>
      </c>
      <c r="B103" s="8">
        <v>0</v>
      </c>
      <c r="C103" s="8">
        <v>4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f t="shared" si="18"/>
        <v>24</v>
      </c>
      <c r="J103" s="8"/>
      <c r="K103" s="8"/>
      <c r="L103" s="8"/>
      <c r="M103" s="8"/>
      <c r="N103" s="8"/>
    </row>
    <row r="104" spans="1:14" s="7" customFormat="1" ht="12.75">
      <c r="A104" s="7" t="s">
        <v>146</v>
      </c>
      <c r="B104" s="8">
        <v>3</v>
      </c>
      <c r="C104" s="8">
        <v>0</v>
      </c>
      <c r="D104" s="8">
        <v>0</v>
      </c>
      <c r="E104" s="8">
        <v>0</v>
      </c>
      <c r="F104" s="8">
        <v>1</v>
      </c>
      <c r="G104" s="8">
        <v>0</v>
      </c>
      <c r="H104" s="8">
        <v>0</v>
      </c>
      <c r="I104" s="8">
        <f t="shared" si="18"/>
        <v>20</v>
      </c>
      <c r="J104" s="8"/>
      <c r="K104" s="8"/>
      <c r="L104" s="8"/>
      <c r="M104" s="8"/>
      <c r="N104" s="8"/>
    </row>
    <row r="105" spans="1:14" s="7" customFormat="1" ht="12.75">
      <c r="A105" s="7" t="s">
        <v>147</v>
      </c>
      <c r="B105" s="8">
        <v>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f t="shared" si="18"/>
        <v>12</v>
      </c>
      <c r="J105" s="8"/>
      <c r="K105" s="8"/>
      <c r="L105" s="8"/>
      <c r="M105" s="8"/>
      <c r="N105" s="8"/>
    </row>
    <row r="106" spans="1:14" s="7" customFormat="1" ht="12.75">
      <c r="A106" s="7" t="s">
        <v>154</v>
      </c>
      <c r="B106" s="8">
        <v>0</v>
      </c>
      <c r="C106" s="8">
        <v>0</v>
      </c>
      <c r="D106" s="8">
        <v>0</v>
      </c>
      <c r="E106" s="8">
        <v>8</v>
      </c>
      <c r="F106" s="8">
        <v>0</v>
      </c>
      <c r="G106" s="8">
        <v>0</v>
      </c>
      <c r="H106" s="8">
        <v>0</v>
      </c>
      <c r="I106" s="8">
        <f t="shared" si="18"/>
        <v>8</v>
      </c>
      <c r="J106" s="8"/>
      <c r="K106" s="8"/>
      <c r="L106" s="8"/>
      <c r="M106" s="8"/>
      <c r="N106" s="8"/>
    </row>
    <row r="107" spans="1:14" s="7" customFormat="1" ht="12.75">
      <c r="A107" s="7" t="s">
        <v>148</v>
      </c>
      <c r="B107" s="8">
        <v>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f t="shared" si="18"/>
        <v>6</v>
      </c>
      <c r="J107" s="8"/>
      <c r="K107" s="8"/>
      <c r="L107" s="8"/>
      <c r="M107" s="8"/>
      <c r="N107" s="8"/>
    </row>
    <row r="108" spans="1:14" s="7" customFormat="1" ht="12.75">
      <c r="A108" s="7" t="s">
        <v>151</v>
      </c>
      <c r="B108" s="8">
        <v>0</v>
      </c>
      <c r="C108" s="8">
        <v>1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f t="shared" si="18"/>
        <v>6</v>
      </c>
      <c r="J108" s="8"/>
      <c r="K108" s="8"/>
      <c r="L108" s="8"/>
      <c r="M108" s="8"/>
      <c r="N108" s="8"/>
    </row>
    <row r="109" spans="1:14" s="7" customFormat="1" ht="12.75">
      <c r="A109" s="7" t="s">
        <v>153</v>
      </c>
      <c r="B109" s="8">
        <v>0</v>
      </c>
      <c r="C109" s="8">
        <v>1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f t="shared" si="18"/>
        <v>6</v>
      </c>
      <c r="J109" s="8"/>
      <c r="K109" s="8"/>
      <c r="L109" s="8"/>
      <c r="M109" s="8"/>
      <c r="N109" s="8"/>
    </row>
    <row r="110" spans="1:14" s="7" customFormat="1" ht="12.75">
      <c r="A110" s="7" t="s">
        <v>166</v>
      </c>
      <c r="B110" s="8">
        <v>0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f t="shared" si="18"/>
        <v>6</v>
      </c>
      <c r="J110" s="8"/>
      <c r="K110" s="8"/>
      <c r="L110" s="8"/>
      <c r="M110" s="8"/>
      <c r="N110" s="8"/>
    </row>
    <row r="111" spans="1:14" s="5" customFormat="1" ht="12">
      <c r="A111" s="5" t="s">
        <v>8</v>
      </c>
      <c r="B111" s="6">
        <f aca="true" t="shared" si="19" ref="B111:H111">SUM(B102:B110)</f>
        <v>9</v>
      </c>
      <c r="C111" s="6">
        <f t="shared" si="19"/>
        <v>7</v>
      </c>
      <c r="D111" s="6">
        <f t="shared" si="19"/>
        <v>1</v>
      </c>
      <c r="E111" s="6">
        <f t="shared" si="19"/>
        <v>8</v>
      </c>
      <c r="F111" s="6">
        <f t="shared" si="19"/>
        <v>1</v>
      </c>
      <c r="G111" s="6">
        <f t="shared" si="19"/>
        <v>0</v>
      </c>
      <c r="H111" s="6">
        <f t="shared" si="19"/>
        <v>0</v>
      </c>
      <c r="I111" s="6">
        <f t="shared" si="18"/>
        <v>112</v>
      </c>
      <c r="J111" s="6"/>
      <c r="K111" s="6"/>
      <c r="L111" s="6"/>
      <c r="M111" s="6"/>
      <c r="N111" s="6"/>
    </row>
    <row r="112" spans="1:14" s="5" customFormat="1" ht="12.75" thickBot="1">
      <c r="A112" s="35" t="s">
        <v>11</v>
      </c>
      <c r="B112" s="36">
        <f>F76</f>
        <v>15</v>
      </c>
      <c r="C112" s="36">
        <f>H84</f>
        <v>22</v>
      </c>
      <c r="D112" s="36">
        <f>SUM(F129+F133+F139)+2</f>
        <v>8</v>
      </c>
      <c r="E112" s="36">
        <f>B116</f>
        <v>35</v>
      </c>
      <c r="F112" s="36">
        <v>3</v>
      </c>
      <c r="G112" s="36">
        <f>E116</f>
        <v>0</v>
      </c>
      <c r="H112" s="36">
        <v>0</v>
      </c>
      <c r="I112" s="36">
        <f t="shared" si="18"/>
        <v>311</v>
      </c>
      <c r="J112" s="6"/>
      <c r="K112" s="6"/>
      <c r="L112" s="6"/>
      <c r="M112" s="6"/>
      <c r="N112" s="6"/>
    </row>
    <row r="113" spans="1:15" s="5" customFormat="1" ht="12.75" thickTop="1">
      <c r="A113" s="31" t="s">
        <v>58</v>
      </c>
      <c r="B113" s="32" t="s">
        <v>59</v>
      </c>
      <c r="C113" s="32" t="s">
        <v>60</v>
      </c>
      <c r="D113" s="32" t="s">
        <v>46</v>
      </c>
      <c r="E113" s="32" t="s">
        <v>87</v>
      </c>
      <c r="F113" s="32" t="s">
        <v>61</v>
      </c>
      <c r="G113" s="32" t="s">
        <v>46</v>
      </c>
      <c r="H113" s="32" t="s">
        <v>41</v>
      </c>
      <c r="I113" s="32" t="s">
        <v>57</v>
      </c>
      <c r="J113" s="34" t="s">
        <v>62</v>
      </c>
      <c r="K113" s="32"/>
      <c r="L113" s="32"/>
      <c r="M113" s="32"/>
      <c r="N113" s="29"/>
      <c r="O113" s="28"/>
    </row>
    <row r="114" spans="1:15" s="7" customFormat="1" ht="12.75">
      <c r="A114" s="43" t="s">
        <v>154</v>
      </c>
      <c r="B114" s="8">
        <v>8</v>
      </c>
      <c r="C114" s="11">
        <v>11</v>
      </c>
      <c r="D114" s="10">
        <f>SUM(B114/C114)</f>
        <v>0.7272727272727273</v>
      </c>
      <c r="E114" s="20">
        <v>0</v>
      </c>
      <c r="F114" s="20">
        <v>2</v>
      </c>
      <c r="G114" s="54">
        <f>SUM(E114/F114)</f>
        <v>0</v>
      </c>
      <c r="H114" s="8" t="s">
        <v>95</v>
      </c>
      <c r="I114" s="8">
        <f>SUM(B114)+(E114*3)</f>
        <v>8</v>
      </c>
      <c r="J114" s="55" t="s">
        <v>266</v>
      </c>
      <c r="K114" s="56"/>
      <c r="L114" s="56"/>
      <c r="M114" s="56"/>
      <c r="N114" s="56"/>
      <c r="O114" s="57"/>
    </row>
    <row r="115" spans="1:14" s="5" customFormat="1" ht="12">
      <c r="A115" s="5" t="s">
        <v>8</v>
      </c>
      <c r="B115" s="6">
        <f>SUM(B114:B114)</f>
        <v>8</v>
      </c>
      <c r="C115" s="6">
        <f>SUM(C114:C114)</f>
        <v>11</v>
      </c>
      <c r="D115" s="17">
        <f>SUM(B115/C115)</f>
        <v>0.7272727272727273</v>
      </c>
      <c r="E115" s="6">
        <f>SUM(E114:E114)</f>
        <v>0</v>
      </c>
      <c r="F115" s="6">
        <f>SUM(F114:F114)</f>
        <v>2</v>
      </c>
      <c r="G115" s="30">
        <f>SUM(E115/F115)</f>
        <v>0</v>
      </c>
      <c r="H115" s="6" t="s">
        <v>95</v>
      </c>
      <c r="I115" s="6">
        <f>SUM(I114:I114)</f>
        <v>8</v>
      </c>
      <c r="J115" s="21" t="s">
        <v>266</v>
      </c>
      <c r="K115" s="6"/>
      <c r="L115" s="6"/>
      <c r="M115" s="6"/>
      <c r="N115" s="6"/>
    </row>
    <row r="116" spans="1:14" s="5" customFormat="1" ht="12.75" thickBot="1">
      <c r="A116" s="28" t="s">
        <v>11</v>
      </c>
      <c r="B116" s="29">
        <v>35</v>
      </c>
      <c r="C116" s="29">
        <v>41</v>
      </c>
      <c r="D116" s="30">
        <f>SUM(B116/C116)</f>
        <v>0.8536585365853658</v>
      </c>
      <c r="E116" s="29">
        <v>0</v>
      </c>
      <c r="F116" s="29">
        <v>2</v>
      </c>
      <c r="G116" s="30">
        <f>SUM(E116/F116)</f>
        <v>0</v>
      </c>
      <c r="H116" s="29" t="s">
        <v>95</v>
      </c>
      <c r="I116" s="29">
        <f>SUM(B116)+(E116*3)</f>
        <v>35</v>
      </c>
      <c r="J116" s="45" t="s">
        <v>267</v>
      </c>
      <c r="K116" s="6"/>
      <c r="L116" s="6"/>
      <c r="M116" s="6"/>
      <c r="N116" s="6"/>
    </row>
    <row r="117" spans="1:14" s="5" customFormat="1" ht="12.75" thickTop="1">
      <c r="A117" s="31" t="s">
        <v>63</v>
      </c>
      <c r="B117" s="32" t="s">
        <v>52</v>
      </c>
      <c r="C117" s="32" t="s">
        <v>40</v>
      </c>
      <c r="D117" s="46" t="s">
        <v>9</v>
      </c>
      <c r="E117" s="32" t="s">
        <v>41</v>
      </c>
      <c r="F117" s="32" t="s">
        <v>42</v>
      </c>
      <c r="G117" s="30"/>
      <c r="H117" s="29"/>
      <c r="I117" s="29"/>
      <c r="J117" s="29"/>
      <c r="K117" s="29"/>
      <c r="L117" s="29"/>
      <c r="M117" s="29"/>
      <c r="N117" s="29"/>
    </row>
    <row r="118" spans="1:14" s="7" customFormat="1" ht="12.75">
      <c r="A118" s="43" t="s">
        <v>144</v>
      </c>
      <c r="B118" s="8">
        <v>11</v>
      </c>
      <c r="C118" s="8">
        <v>231</v>
      </c>
      <c r="D118" s="9">
        <f aca="true" t="shared" si="20" ref="D118:D127">SUM(C118)/(B118)</f>
        <v>21</v>
      </c>
      <c r="E118" s="1">
        <v>32</v>
      </c>
      <c r="F118" s="8">
        <v>0</v>
      </c>
      <c r="G118" s="10"/>
      <c r="H118" s="8"/>
      <c r="I118" s="8"/>
      <c r="J118" s="8"/>
      <c r="K118" s="8"/>
      <c r="L118" s="8"/>
      <c r="M118" s="8"/>
      <c r="N118" s="8"/>
    </row>
    <row r="119" spans="1:14" s="7" customFormat="1" ht="12.75">
      <c r="A119" s="43" t="s">
        <v>152</v>
      </c>
      <c r="B119" s="8">
        <v>7</v>
      </c>
      <c r="C119" s="8">
        <v>122</v>
      </c>
      <c r="D119" s="9">
        <f t="shared" si="20"/>
        <v>17.428571428571427</v>
      </c>
      <c r="E119" s="1">
        <v>27</v>
      </c>
      <c r="F119" s="8">
        <v>0</v>
      </c>
      <c r="G119" s="10"/>
      <c r="H119" s="8"/>
      <c r="I119" s="8"/>
      <c r="J119" s="8"/>
      <c r="K119" s="8"/>
      <c r="L119" s="8"/>
      <c r="M119" s="8"/>
      <c r="N119" s="8"/>
    </row>
    <row r="120" spans="1:14" s="7" customFormat="1" ht="12.75">
      <c r="A120" s="43" t="s">
        <v>147</v>
      </c>
      <c r="B120" s="8">
        <v>6</v>
      </c>
      <c r="C120" s="8">
        <v>90</v>
      </c>
      <c r="D120" s="9">
        <f t="shared" si="20"/>
        <v>15</v>
      </c>
      <c r="E120" s="1">
        <v>25</v>
      </c>
      <c r="F120" s="8">
        <v>0</v>
      </c>
      <c r="G120" s="10"/>
      <c r="H120" s="8"/>
      <c r="I120" s="8"/>
      <c r="J120" s="8"/>
      <c r="K120" s="8"/>
      <c r="L120" s="8"/>
      <c r="M120" s="8"/>
      <c r="N120" s="8"/>
    </row>
    <row r="121" spans="1:14" s="7" customFormat="1" ht="12.75">
      <c r="A121" s="43" t="s">
        <v>148</v>
      </c>
      <c r="B121" s="8">
        <v>5</v>
      </c>
      <c r="C121" s="8">
        <v>60</v>
      </c>
      <c r="D121" s="9">
        <f t="shared" si="20"/>
        <v>12</v>
      </c>
      <c r="E121" s="1">
        <v>14</v>
      </c>
      <c r="F121" s="8">
        <v>0</v>
      </c>
      <c r="G121" s="10"/>
      <c r="H121" s="8"/>
      <c r="I121" s="8"/>
      <c r="J121" s="8"/>
      <c r="K121" s="8"/>
      <c r="L121" s="8"/>
      <c r="M121" s="8"/>
      <c r="N121" s="8"/>
    </row>
    <row r="122" spans="1:14" s="7" customFormat="1" ht="12.75">
      <c r="A122" s="43" t="s">
        <v>226</v>
      </c>
      <c r="B122" s="8">
        <v>2</v>
      </c>
      <c r="C122" s="8">
        <v>29</v>
      </c>
      <c r="D122" s="9">
        <f t="shared" si="20"/>
        <v>14.5</v>
      </c>
      <c r="E122" s="1">
        <v>15</v>
      </c>
      <c r="F122" s="8">
        <v>0</v>
      </c>
      <c r="G122" s="10"/>
      <c r="H122" s="8"/>
      <c r="I122" s="8"/>
      <c r="J122" s="8"/>
      <c r="K122" s="8"/>
      <c r="L122" s="8"/>
      <c r="M122" s="8"/>
      <c r="N122" s="8"/>
    </row>
    <row r="123" spans="1:14" s="7" customFormat="1" ht="12.75">
      <c r="A123" s="43" t="s">
        <v>151</v>
      </c>
      <c r="B123" s="8">
        <v>1</v>
      </c>
      <c r="C123" s="8">
        <v>25</v>
      </c>
      <c r="D123" s="9">
        <f t="shared" si="20"/>
        <v>25</v>
      </c>
      <c r="E123" s="1">
        <v>25</v>
      </c>
      <c r="F123" s="8">
        <v>0</v>
      </c>
      <c r="G123" s="10"/>
      <c r="H123" s="8"/>
      <c r="I123" s="8"/>
      <c r="J123" s="8"/>
      <c r="K123" s="8"/>
      <c r="L123" s="8"/>
      <c r="M123" s="8"/>
      <c r="N123" s="8"/>
    </row>
    <row r="124" spans="1:14" s="7" customFormat="1" ht="12.75">
      <c r="A124" s="43" t="s">
        <v>165</v>
      </c>
      <c r="B124" s="8">
        <v>2</v>
      </c>
      <c r="C124" s="8">
        <v>23</v>
      </c>
      <c r="D124" s="9">
        <f t="shared" si="20"/>
        <v>11.5</v>
      </c>
      <c r="E124" s="8">
        <v>12</v>
      </c>
      <c r="F124" s="8">
        <v>0</v>
      </c>
      <c r="G124" s="10"/>
      <c r="H124" s="8"/>
      <c r="I124" s="8"/>
      <c r="J124" s="8"/>
      <c r="K124" s="8"/>
      <c r="L124" s="8"/>
      <c r="M124" s="8"/>
      <c r="N124" s="8"/>
    </row>
    <row r="125" spans="1:14" s="7" customFormat="1" ht="12.75">
      <c r="A125" s="43" t="s">
        <v>203</v>
      </c>
      <c r="B125" s="8">
        <v>1</v>
      </c>
      <c r="C125" s="8">
        <v>21</v>
      </c>
      <c r="D125" s="9">
        <f t="shared" si="20"/>
        <v>21</v>
      </c>
      <c r="E125" s="1">
        <v>21</v>
      </c>
      <c r="F125" s="8">
        <v>0</v>
      </c>
      <c r="G125" s="10"/>
      <c r="H125" s="8"/>
      <c r="I125" s="8"/>
      <c r="J125" s="8"/>
      <c r="K125" s="8"/>
      <c r="L125" s="8"/>
      <c r="M125" s="8"/>
      <c r="N125" s="8"/>
    </row>
    <row r="126" spans="1:14" s="7" customFormat="1" ht="12.75">
      <c r="A126" s="43" t="s">
        <v>155</v>
      </c>
      <c r="B126" s="8">
        <v>1</v>
      </c>
      <c r="C126" s="8">
        <v>7</v>
      </c>
      <c r="D126" s="9">
        <f t="shared" si="20"/>
        <v>7</v>
      </c>
      <c r="E126" s="1">
        <v>7</v>
      </c>
      <c r="F126" s="8">
        <v>0</v>
      </c>
      <c r="G126" s="10"/>
      <c r="H126" s="8"/>
      <c r="I126" s="8"/>
      <c r="J126" s="8"/>
      <c r="K126" s="8"/>
      <c r="L126" s="8"/>
      <c r="M126" s="8"/>
      <c r="N126" s="8"/>
    </row>
    <row r="127" spans="1:14" s="7" customFormat="1" ht="12.75">
      <c r="A127" s="43" t="s">
        <v>279</v>
      </c>
      <c r="B127" s="8">
        <v>1</v>
      </c>
      <c r="C127" s="8">
        <v>6</v>
      </c>
      <c r="D127" s="9">
        <f t="shared" si="20"/>
        <v>6</v>
      </c>
      <c r="E127" s="8">
        <v>6</v>
      </c>
      <c r="F127" s="8">
        <v>0</v>
      </c>
      <c r="G127" s="10"/>
      <c r="H127" s="8"/>
      <c r="I127" s="8"/>
      <c r="J127" s="8"/>
      <c r="K127" s="8"/>
      <c r="L127" s="8"/>
      <c r="M127" s="8"/>
      <c r="N127" s="8"/>
    </row>
    <row r="128" spans="1:14" s="5" customFormat="1" ht="12">
      <c r="A128" s="5" t="s">
        <v>8</v>
      </c>
      <c r="B128" s="6">
        <f>SUM(B118:B127)</f>
        <v>37</v>
      </c>
      <c r="C128" s="6">
        <f>SUM(C118:C127)</f>
        <v>614</v>
      </c>
      <c r="D128" s="15">
        <f>SUM(C128/B128)</f>
        <v>16.594594594594593</v>
      </c>
      <c r="E128" s="6">
        <v>31</v>
      </c>
      <c r="F128" s="6">
        <f>SUM(F118:F127)</f>
        <v>0</v>
      </c>
      <c r="G128" s="17"/>
      <c r="H128" s="6"/>
      <c r="I128" s="6"/>
      <c r="J128" s="6"/>
      <c r="K128" s="6"/>
      <c r="L128" s="6"/>
      <c r="M128" s="6"/>
      <c r="N128" s="6"/>
    </row>
    <row r="129" spans="1:14" s="5" customFormat="1" ht="12.75" thickBot="1">
      <c r="A129" s="5" t="s">
        <v>11</v>
      </c>
      <c r="B129" s="6">
        <v>17</v>
      </c>
      <c r="C129" s="6">
        <v>311</v>
      </c>
      <c r="D129" s="15">
        <f>SUM(C129/B129)</f>
        <v>18.294117647058822</v>
      </c>
      <c r="E129" s="6" t="s">
        <v>157</v>
      </c>
      <c r="F129" s="6">
        <v>1</v>
      </c>
      <c r="G129" s="17"/>
      <c r="H129" s="6"/>
      <c r="I129" s="6"/>
      <c r="J129" s="6"/>
      <c r="K129" s="6"/>
      <c r="L129" s="6"/>
      <c r="M129" s="6"/>
      <c r="N129" s="6"/>
    </row>
    <row r="130" spans="1:14" s="5" customFormat="1" ht="12.75" thickTop="1">
      <c r="A130" s="31" t="s">
        <v>64</v>
      </c>
      <c r="B130" s="32" t="s">
        <v>52</v>
      </c>
      <c r="C130" s="32" t="s">
        <v>40</v>
      </c>
      <c r="D130" s="37" t="s">
        <v>9</v>
      </c>
      <c r="E130" s="32" t="s">
        <v>41</v>
      </c>
      <c r="F130" s="32" t="s">
        <v>42</v>
      </c>
      <c r="G130" s="17"/>
      <c r="H130" s="6"/>
      <c r="I130" s="6"/>
      <c r="J130" s="6"/>
      <c r="K130" s="6"/>
      <c r="L130" s="6"/>
      <c r="M130" s="6"/>
      <c r="N130" s="6"/>
    </row>
    <row r="131" spans="1:14" s="7" customFormat="1" ht="12.75">
      <c r="A131" s="43" t="s">
        <v>147</v>
      </c>
      <c r="B131" s="8">
        <v>6</v>
      </c>
      <c r="C131" s="8">
        <v>15</v>
      </c>
      <c r="D131" s="9">
        <f>SUM(C131)/(B131)</f>
        <v>2.5</v>
      </c>
      <c r="E131" s="1">
        <v>10</v>
      </c>
      <c r="F131" s="8">
        <v>0</v>
      </c>
      <c r="G131" s="10"/>
      <c r="H131" s="8"/>
      <c r="I131" s="8"/>
      <c r="J131" s="8"/>
      <c r="K131" s="8"/>
      <c r="L131" s="8"/>
      <c r="M131" s="8"/>
      <c r="N131" s="8"/>
    </row>
    <row r="132" spans="1:14" s="5" customFormat="1" ht="12">
      <c r="A132" s="5" t="s">
        <v>8</v>
      </c>
      <c r="B132" s="6">
        <f>SUM(B131:B131)</f>
        <v>6</v>
      </c>
      <c r="C132" s="6">
        <f>SUM(C131:C131)</f>
        <v>15</v>
      </c>
      <c r="D132" s="15">
        <f>SUM(C132/B132)</f>
        <v>2.5</v>
      </c>
      <c r="E132" s="6">
        <v>10</v>
      </c>
      <c r="F132" s="6">
        <f>SUM(F131:F131)</f>
        <v>0</v>
      </c>
      <c r="G132" s="17"/>
      <c r="H132" s="6"/>
      <c r="I132" s="6"/>
      <c r="J132" s="6"/>
      <c r="K132" s="6"/>
      <c r="L132" s="6"/>
      <c r="M132" s="6"/>
      <c r="N132" s="6"/>
    </row>
    <row r="133" spans="1:14" s="5" customFormat="1" ht="12.75" thickBot="1">
      <c r="A133" s="5" t="s">
        <v>11</v>
      </c>
      <c r="B133" s="6">
        <v>11</v>
      </c>
      <c r="C133" s="6">
        <v>105</v>
      </c>
      <c r="D133" s="15">
        <f>SUM(C133/B133)</f>
        <v>9.545454545454545</v>
      </c>
      <c r="E133" s="6" t="s">
        <v>249</v>
      </c>
      <c r="F133" s="6">
        <v>3</v>
      </c>
      <c r="G133" s="17"/>
      <c r="H133" s="6"/>
      <c r="I133" s="6"/>
      <c r="J133" s="6"/>
      <c r="K133" s="6"/>
      <c r="L133" s="6"/>
      <c r="M133" s="6"/>
      <c r="N133" s="6"/>
    </row>
    <row r="134" spans="1:14" s="5" customFormat="1" ht="12.75" thickTop="1">
      <c r="A134" s="31" t="s">
        <v>65</v>
      </c>
      <c r="B134" s="32" t="s">
        <v>45</v>
      </c>
      <c r="C134" s="32" t="s">
        <v>40</v>
      </c>
      <c r="D134" s="32" t="s">
        <v>9</v>
      </c>
      <c r="E134" s="32" t="s">
        <v>41</v>
      </c>
      <c r="F134" s="32" t="s">
        <v>42</v>
      </c>
      <c r="G134" s="17"/>
      <c r="H134" s="6"/>
      <c r="I134" s="6"/>
      <c r="J134" s="6"/>
      <c r="K134" s="6"/>
      <c r="L134" s="6"/>
      <c r="M134" s="6"/>
      <c r="N134" s="6"/>
    </row>
    <row r="135" spans="1:14" s="7" customFormat="1" ht="12.75">
      <c r="A135" s="43" t="s">
        <v>144</v>
      </c>
      <c r="B135" s="8">
        <v>1</v>
      </c>
      <c r="C135" s="8">
        <v>43</v>
      </c>
      <c r="D135" s="9">
        <f>SUM(C135)/(B135)</f>
        <v>43</v>
      </c>
      <c r="E135" s="1" t="s">
        <v>202</v>
      </c>
      <c r="F135" s="11">
        <v>1</v>
      </c>
      <c r="G135" s="10"/>
      <c r="H135" s="8"/>
      <c r="I135" s="8"/>
      <c r="J135" s="8"/>
      <c r="K135" s="8"/>
      <c r="L135" s="8"/>
      <c r="M135" s="8"/>
      <c r="N135" s="8"/>
    </row>
    <row r="136" spans="1:14" s="7" customFormat="1" ht="12.75">
      <c r="A136" s="43" t="s">
        <v>152</v>
      </c>
      <c r="B136" s="8">
        <v>1</v>
      </c>
      <c r="C136" s="8">
        <v>15</v>
      </c>
      <c r="D136" s="9">
        <f>SUM(C136)/(B136)</f>
        <v>15</v>
      </c>
      <c r="E136" s="1">
        <v>15</v>
      </c>
      <c r="F136" s="11">
        <v>0</v>
      </c>
      <c r="G136" s="10"/>
      <c r="H136" s="8"/>
      <c r="I136" s="8"/>
      <c r="J136" s="8"/>
      <c r="K136" s="8"/>
      <c r="L136" s="8"/>
      <c r="M136" s="8"/>
      <c r="N136" s="8"/>
    </row>
    <row r="137" spans="1:14" s="7" customFormat="1" ht="12.75">
      <c r="A137" s="43" t="s">
        <v>147</v>
      </c>
      <c r="B137" s="8">
        <v>1</v>
      </c>
      <c r="C137" s="8">
        <v>0</v>
      </c>
      <c r="D137" s="9">
        <f>SUM(C137)/(B137)</f>
        <v>0</v>
      </c>
      <c r="E137" s="8">
        <v>0</v>
      </c>
      <c r="F137" s="11">
        <v>0</v>
      </c>
      <c r="G137" s="10"/>
      <c r="H137" s="8"/>
      <c r="I137" s="8"/>
      <c r="J137" s="8"/>
      <c r="K137" s="8"/>
      <c r="L137" s="8"/>
      <c r="M137" s="8"/>
      <c r="N137" s="8"/>
    </row>
    <row r="138" spans="1:14" s="5" customFormat="1" ht="12">
      <c r="A138" s="5" t="s">
        <v>8</v>
      </c>
      <c r="B138" s="6">
        <f>SUM(B135:B137)</f>
        <v>3</v>
      </c>
      <c r="C138" s="6">
        <f>SUM(C135:C137)</f>
        <v>58</v>
      </c>
      <c r="D138" s="15">
        <f>SUM(C138)/(B138)</f>
        <v>19.333333333333332</v>
      </c>
      <c r="E138" s="6" t="s">
        <v>202</v>
      </c>
      <c r="F138" s="6">
        <f>SUM(F135:F137)</f>
        <v>1</v>
      </c>
      <c r="G138" s="17"/>
      <c r="H138" s="6"/>
      <c r="I138" s="6"/>
      <c r="J138" s="6"/>
      <c r="K138" s="6"/>
      <c r="L138" s="6"/>
      <c r="M138" s="6"/>
      <c r="N138" s="6"/>
    </row>
    <row r="139" spans="1:14" s="5" customFormat="1" ht="12.75" thickBot="1">
      <c r="A139" s="5" t="s">
        <v>11</v>
      </c>
      <c r="B139" s="6">
        <f>(M23)</f>
        <v>11</v>
      </c>
      <c r="C139" s="6">
        <v>162</v>
      </c>
      <c r="D139" s="15">
        <f>SUM(C139)/(B139)</f>
        <v>14.727272727272727</v>
      </c>
      <c r="E139" s="6" t="s">
        <v>156</v>
      </c>
      <c r="F139" s="6">
        <v>2</v>
      </c>
      <c r="G139" s="17"/>
      <c r="H139" s="6"/>
      <c r="I139" s="6"/>
      <c r="J139" s="6"/>
      <c r="K139" s="6"/>
      <c r="L139" s="6"/>
      <c r="M139" s="6"/>
      <c r="N139" s="6"/>
    </row>
    <row r="140" spans="1:14" s="5" customFormat="1" ht="12.75" thickTop="1">
      <c r="A140" s="31" t="s">
        <v>66</v>
      </c>
      <c r="B140" s="32" t="s">
        <v>30</v>
      </c>
      <c r="C140" s="32" t="s">
        <v>40</v>
      </c>
      <c r="D140" s="37" t="s">
        <v>9</v>
      </c>
      <c r="E140" s="32" t="s">
        <v>41</v>
      </c>
      <c r="F140" s="32"/>
      <c r="G140" s="17"/>
      <c r="H140" s="6"/>
      <c r="I140" s="6"/>
      <c r="J140" s="6"/>
      <c r="K140" s="6"/>
      <c r="L140" s="6"/>
      <c r="M140" s="6"/>
      <c r="N140" s="6"/>
    </row>
    <row r="141" spans="1:14" s="7" customFormat="1" ht="12.75">
      <c r="A141" s="43" t="s">
        <v>147</v>
      </c>
      <c r="B141" s="8">
        <v>24</v>
      </c>
      <c r="C141" s="8">
        <v>902</v>
      </c>
      <c r="D141" s="9">
        <f>SUM(C141/B141)</f>
        <v>37.583333333333336</v>
      </c>
      <c r="E141" s="1">
        <v>58</v>
      </c>
      <c r="F141" s="8"/>
      <c r="G141" s="10"/>
      <c r="H141" s="8"/>
      <c r="I141" s="8"/>
      <c r="J141" s="8"/>
      <c r="K141" s="8"/>
      <c r="L141" s="8"/>
      <c r="M141" s="8"/>
      <c r="N141" s="8"/>
    </row>
    <row r="142" spans="1:14" s="7" customFormat="1" ht="12.75">
      <c r="A142" s="43" t="s">
        <v>158</v>
      </c>
      <c r="B142" s="8">
        <v>11</v>
      </c>
      <c r="C142" s="8">
        <v>392</v>
      </c>
      <c r="D142" s="9">
        <f>SUM(C142/B142)</f>
        <v>35.63636363636363</v>
      </c>
      <c r="E142" s="1">
        <v>49</v>
      </c>
      <c r="F142" s="8"/>
      <c r="G142" s="10"/>
      <c r="H142" s="8"/>
      <c r="I142" s="8"/>
      <c r="J142" s="8"/>
      <c r="K142" s="8"/>
      <c r="L142" s="8"/>
      <c r="M142" s="8"/>
      <c r="N142" s="8"/>
    </row>
    <row r="143" spans="1:14" s="7" customFormat="1" ht="12.75">
      <c r="A143" s="43" t="s">
        <v>280</v>
      </c>
      <c r="B143" s="8">
        <v>2</v>
      </c>
      <c r="C143" s="8">
        <v>-34</v>
      </c>
      <c r="D143" s="9" t="s">
        <v>198</v>
      </c>
      <c r="E143" s="1" t="s">
        <v>198</v>
      </c>
      <c r="F143" s="8"/>
      <c r="G143" s="10"/>
      <c r="H143" s="8"/>
      <c r="I143" s="8"/>
      <c r="J143" s="8"/>
      <c r="K143" s="8"/>
      <c r="L143" s="8"/>
      <c r="M143" s="8"/>
      <c r="N143" s="8"/>
    </row>
    <row r="144" spans="1:14" s="7" customFormat="1" ht="12.75">
      <c r="A144" s="43" t="s">
        <v>98</v>
      </c>
      <c r="B144" s="8">
        <v>5</v>
      </c>
      <c r="C144" s="8">
        <v>0</v>
      </c>
      <c r="D144" s="9" t="s">
        <v>198</v>
      </c>
      <c r="E144" s="1" t="s">
        <v>198</v>
      </c>
      <c r="F144" s="8"/>
      <c r="G144" s="10"/>
      <c r="H144" s="8"/>
      <c r="I144" s="8"/>
      <c r="J144" s="8"/>
      <c r="K144" s="8"/>
      <c r="L144" s="8"/>
      <c r="M144" s="8"/>
      <c r="N144" s="8"/>
    </row>
    <row r="145" spans="1:14" s="5" customFormat="1" ht="12">
      <c r="A145" s="5" t="s">
        <v>8</v>
      </c>
      <c r="B145" s="6">
        <f>SUM(B141:B144)</f>
        <v>42</v>
      </c>
      <c r="C145" s="6">
        <f>SUM(C141:C144)</f>
        <v>1260</v>
      </c>
      <c r="D145" s="15">
        <f>SUM(C145/B145)</f>
        <v>30</v>
      </c>
      <c r="E145" s="6">
        <v>58</v>
      </c>
      <c r="F145" s="6"/>
      <c r="G145" s="17"/>
      <c r="H145" s="6"/>
      <c r="I145" s="6"/>
      <c r="J145" s="6"/>
      <c r="K145" s="6"/>
      <c r="L145" s="6"/>
      <c r="M145" s="6"/>
      <c r="N145" s="6"/>
    </row>
    <row r="146" spans="1:14" s="5" customFormat="1" ht="12.75" thickBot="1">
      <c r="A146" s="35" t="s">
        <v>11</v>
      </c>
      <c r="B146" s="36">
        <f>M51</f>
        <v>29</v>
      </c>
      <c r="C146" s="36">
        <f>M52</f>
        <v>1083</v>
      </c>
      <c r="D146" s="38">
        <f>SUM(C146/B146)</f>
        <v>37.3448275862069</v>
      </c>
      <c r="E146" s="36">
        <v>61</v>
      </c>
      <c r="F146" s="36"/>
      <c r="G146" s="17"/>
      <c r="H146" s="6"/>
      <c r="I146" s="6"/>
      <c r="J146" s="6"/>
      <c r="K146" s="6"/>
      <c r="L146" s="6"/>
      <c r="M146" s="6"/>
      <c r="N146" s="6"/>
    </row>
    <row r="147" spans="1:14" s="5" customFormat="1" ht="12.75" thickTop="1">
      <c r="A147" s="31" t="s">
        <v>67</v>
      </c>
      <c r="B147" s="32" t="s">
        <v>68</v>
      </c>
      <c r="C147" s="32" t="s">
        <v>91</v>
      </c>
      <c r="D147" s="32" t="s">
        <v>69</v>
      </c>
      <c r="E147" s="32" t="s">
        <v>71</v>
      </c>
      <c r="F147" s="32" t="s">
        <v>70</v>
      </c>
      <c r="G147" s="32" t="s">
        <v>99</v>
      </c>
      <c r="H147" s="32" t="s">
        <v>72</v>
      </c>
      <c r="I147" s="32" t="s">
        <v>73</v>
      </c>
      <c r="J147" s="32" t="s">
        <v>83</v>
      </c>
      <c r="L147" s="6"/>
      <c r="M147" s="6"/>
      <c r="N147" s="6"/>
    </row>
    <row r="148" spans="1:14" s="7" customFormat="1" ht="12.75">
      <c r="A148" s="50" t="s">
        <v>162</v>
      </c>
      <c r="B148" s="50">
        <v>17</v>
      </c>
      <c r="C148" s="50">
        <v>87</v>
      </c>
      <c r="D148" s="50">
        <f aca="true" t="shared" si="21" ref="D148:D173">SUM(B148:C148)</f>
        <v>104</v>
      </c>
      <c r="E148" s="50">
        <v>6</v>
      </c>
      <c r="F148" s="50">
        <v>2</v>
      </c>
      <c r="G148" s="50">
        <v>1</v>
      </c>
      <c r="H148" s="50">
        <v>1</v>
      </c>
      <c r="I148" s="50">
        <v>2</v>
      </c>
      <c r="J148" s="50">
        <v>0</v>
      </c>
      <c r="L148" s="8"/>
      <c r="M148" s="8"/>
      <c r="N148" s="8"/>
    </row>
    <row r="149" spans="1:14" s="7" customFormat="1" ht="12.75">
      <c r="A149" s="50" t="s">
        <v>147</v>
      </c>
      <c r="B149" s="50">
        <v>27</v>
      </c>
      <c r="C149" s="50">
        <v>45</v>
      </c>
      <c r="D149" s="50">
        <f t="shared" si="21"/>
        <v>72</v>
      </c>
      <c r="E149" s="50">
        <v>4</v>
      </c>
      <c r="F149" s="50">
        <v>1</v>
      </c>
      <c r="G149" s="50">
        <v>2</v>
      </c>
      <c r="H149" s="50">
        <v>0</v>
      </c>
      <c r="I149" s="50">
        <v>0</v>
      </c>
      <c r="J149" s="50">
        <v>0</v>
      </c>
      <c r="L149" s="8"/>
      <c r="M149" s="8"/>
      <c r="N149" s="8"/>
    </row>
    <row r="150" spans="1:14" s="7" customFormat="1" ht="12.75">
      <c r="A150" s="50" t="s">
        <v>165</v>
      </c>
      <c r="B150" s="50">
        <v>12</v>
      </c>
      <c r="C150" s="50">
        <v>54</v>
      </c>
      <c r="D150" s="50">
        <f t="shared" si="21"/>
        <v>66</v>
      </c>
      <c r="E150" s="50">
        <v>3</v>
      </c>
      <c r="F150" s="50">
        <v>3</v>
      </c>
      <c r="G150" s="50">
        <v>1</v>
      </c>
      <c r="H150" s="50">
        <v>2</v>
      </c>
      <c r="I150" s="50">
        <v>0</v>
      </c>
      <c r="J150" s="50">
        <v>0</v>
      </c>
      <c r="L150" s="8"/>
      <c r="M150" s="8"/>
      <c r="N150" s="8"/>
    </row>
    <row r="151" spans="1:14" s="7" customFormat="1" ht="12.75">
      <c r="A151" s="50" t="s">
        <v>155</v>
      </c>
      <c r="B151" s="50">
        <v>6</v>
      </c>
      <c r="C151" s="50">
        <v>45</v>
      </c>
      <c r="D151" s="50">
        <f t="shared" si="21"/>
        <v>51</v>
      </c>
      <c r="E151" s="50">
        <v>3</v>
      </c>
      <c r="F151" s="50">
        <v>0</v>
      </c>
      <c r="G151" s="50">
        <v>1</v>
      </c>
      <c r="H151" s="50">
        <v>1</v>
      </c>
      <c r="I151" s="50">
        <v>3</v>
      </c>
      <c r="J151" s="50">
        <v>0</v>
      </c>
      <c r="L151" s="8"/>
      <c r="M151" s="8"/>
      <c r="N151" s="8"/>
    </row>
    <row r="152" spans="1:14" s="7" customFormat="1" ht="12.75">
      <c r="A152" s="50" t="s">
        <v>148</v>
      </c>
      <c r="B152" s="50">
        <v>11</v>
      </c>
      <c r="C152" s="50">
        <v>32</v>
      </c>
      <c r="D152" s="50">
        <f t="shared" si="21"/>
        <v>43</v>
      </c>
      <c r="E152" s="50">
        <v>3</v>
      </c>
      <c r="F152" s="50">
        <v>2</v>
      </c>
      <c r="G152" s="50">
        <v>2</v>
      </c>
      <c r="H152" s="50">
        <v>1</v>
      </c>
      <c r="I152" s="50">
        <v>1</v>
      </c>
      <c r="J152" s="50">
        <v>0</v>
      </c>
      <c r="L152" s="8"/>
      <c r="M152" s="8"/>
      <c r="N152" s="8"/>
    </row>
    <row r="153" spans="1:14" s="7" customFormat="1" ht="12.75">
      <c r="A153" s="50" t="s">
        <v>166</v>
      </c>
      <c r="B153" s="50">
        <v>12</v>
      </c>
      <c r="C153" s="50">
        <v>27</v>
      </c>
      <c r="D153" s="50">
        <f t="shared" si="21"/>
        <v>39</v>
      </c>
      <c r="E153" s="50">
        <v>2</v>
      </c>
      <c r="F153" s="50">
        <v>0</v>
      </c>
      <c r="G153" s="50">
        <v>1</v>
      </c>
      <c r="H153" s="50">
        <v>1</v>
      </c>
      <c r="I153" s="50">
        <v>0</v>
      </c>
      <c r="J153" s="50">
        <v>0</v>
      </c>
      <c r="L153" s="8"/>
      <c r="M153" s="8"/>
      <c r="N153" s="8"/>
    </row>
    <row r="154" spans="1:14" s="7" customFormat="1" ht="12.75">
      <c r="A154" s="50" t="s">
        <v>152</v>
      </c>
      <c r="B154" s="50">
        <v>14</v>
      </c>
      <c r="C154" s="50">
        <v>24</v>
      </c>
      <c r="D154" s="50">
        <f t="shared" si="21"/>
        <v>38</v>
      </c>
      <c r="E154" s="50">
        <v>1</v>
      </c>
      <c r="F154" s="50">
        <v>0</v>
      </c>
      <c r="G154" s="50">
        <v>5</v>
      </c>
      <c r="H154" s="50">
        <v>0</v>
      </c>
      <c r="I154" s="50">
        <v>0</v>
      </c>
      <c r="J154" s="50">
        <v>0</v>
      </c>
      <c r="L154" s="8"/>
      <c r="M154" s="8"/>
      <c r="N154" s="8"/>
    </row>
    <row r="155" spans="1:14" s="7" customFormat="1" ht="12.75">
      <c r="A155" s="50" t="s">
        <v>163</v>
      </c>
      <c r="B155" s="50">
        <v>13</v>
      </c>
      <c r="C155" s="50">
        <v>24</v>
      </c>
      <c r="D155" s="50">
        <f t="shared" si="21"/>
        <v>37</v>
      </c>
      <c r="E155" s="50">
        <v>0</v>
      </c>
      <c r="F155" s="50">
        <v>0</v>
      </c>
      <c r="G155" s="50">
        <v>5</v>
      </c>
      <c r="H155" s="50">
        <v>0</v>
      </c>
      <c r="I155" s="50">
        <v>3</v>
      </c>
      <c r="J155" s="50">
        <v>1</v>
      </c>
      <c r="L155" s="8"/>
      <c r="M155" s="8"/>
      <c r="N155" s="8"/>
    </row>
    <row r="156" spans="1:14" s="7" customFormat="1" ht="12.75">
      <c r="A156" s="50" t="s">
        <v>216</v>
      </c>
      <c r="B156" s="50">
        <v>9</v>
      </c>
      <c r="C156" s="50">
        <v>23</v>
      </c>
      <c r="D156" s="50">
        <f t="shared" si="21"/>
        <v>32</v>
      </c>
      <c r="E156" s="50">
        <v>5</v>
      </c>
      <c r="F156" s="50">
        <v>4</v>
      </c>
      <c r="G156" s="50">
        <v>0</v>
      </c>
      <c r="H156" s="50">
        <v>0</v>
      </c>
      <c r="I156" s="50">
        <v>0</v>
      </c>
      <c r="J156" s="50">
        <v>0</v>
      </c>
      <c r="L156" s="8"/>
      <c r="M156" s="8"/>
      <c r="N156" s="8"/>
    </row>
    <row r="157" spans="1:14" s="7" customFormat="1" ht="12.75">
      <c r="A157" s="50" t="s">
        <v>151</v>
      </c>
      <c r="B157" s="50">
        <v>12</v>
      </c>
      <c r="C157" s="50">
        <v>18</v>
      </c>
      <c r="D157" s="50">
        <f t="shared" si="21"/>
        <v>30</v>
      </c>
      <c r="E157" s="50">
        <v>0</v>
      </c>
      <c r="F157" s="50">
        <v>0</v>
      </c>
      <c r="G157" s="50">
        <v>5</v>
      </c>
      <c r="H157" s="50">
        <v>0</v>
      </c>
      <c r="I157" s="50">
        <v>1</v>
      </c>
      <c r="J157" s="50">
        <v>0</v>
      </c>
      <c r="L157" s="8"/>
      <c r="M157" s="8"/>
      <c r="N157" s="8"/>
    </row>
    <row r="158" spans="1:14" s="7" customFormat="1" ht="12.75">
      <c r="A158" s="50" t="s">
        <v>167</v>
      </c>
      <c r="B158" s="50">
        <v>4</v>
      </c>
      <c r="C158" s="50">
        <v>22</v>
      </c>
      <c r="D158" s="50">
        <f t="shared" si="21"/>
        <v>26</v>
      </c>
      <c r="E158" s="50">
        <v>4</v>
      </c>
      <c r="F158" s="50">
        <v>1</v>
      </c>
      <c r="G158" s="50">
        <v>1</v>
      </c>
      <c r="H158" s="50">
        <v>0</v>
      </c>
      <c r="I158" s="50">
        <v>0</v>
      </c>
      <c r="J158" s="50">
        <v>0</v>
      </c>
      <c r="L158" s="8"/>
      <c r="M158" s="8"/>
      <c r="N158" s="8"/>
    </row>
    <row r="159" spans="1:14" s="7" customFormat="1" ht="12.75">
      <c r="A159" s="50" t="s">
        <v>164</v>
      </c>
      <c r="B159" s="50">
        <v>1</v>
      </c>
      <c r="C159" s="50">
        <v>24</v>
      </c>
      <c r="D159" s="50">
        <f t="shared" si="21"/>
        <v>25</v>
      </c>
      <c r="E159" s="50">
        <v>0</v>
      </c>
      <c r="F159" s="50">
        <v>2</v>
      </c>
      <c r="G159" s="50">
        <v>0</v>
      </c>
      <c r="H159" s="50">
        <v>0</v>
      </c>
      <c r="I159" s="50">
        <v>0</v>
      </c>
      <c r="J159" s="50">
        <v>0</v>
      </c>
      <c r="L159" s="8"/>
      <c r="M159" s="8"/>
      <c r="N159" s="8"/>
    </row>
    <row r="160" spans="1:14" s="7" customFormat="1" ht="12.75">
      <c r="A160" s="50" t="s">
        <v>144</v>
      </c>
      <c r="B160" s="50">
        <v>5</v>
      </c>
      <c r="C160" s="50">
        <v>13</v>
      </c>
      <c r="D160" s="50">
        <f t="shared" si="21"/>
        <v>18</v>
      </c>
      <c r="E160" s="50">
        <v>0</v>
      </c>
      <c r="F160" s="50">
        <v>0</v>
      </c>
      <c r="G160" s="50">
        <v>0</v>
      </c>
      <c r="H160" s="50">
        <v>0</v>
      </c>
      <c r="I160" s="50">
        <v>1</v>
      </c>
      <c r="J160" s="50">
        <v>0</v>
      </c>
      <c r="L160" s="8"/>
      <c r="M160" s="8"/>
      <c r="N160" s="8"/>
    </row>
    <row r="161" spans="1:14" s="7" customFormat="1" ht="12.75">
      <c r="A161" s="50" t="s">
        <v>168</v>
      </c>
      <c r="B161" s="50">
        <v>5</v>
      </c>
      <c r="C161" s="50">
        <v>10</v>
      </c>
      <c r="D161" s="50">
        <f t="shared" si="21"/>
        <v>15</v>
      </c>
      <c r="E161" s="50">
        <v>0</v>
      </c>
      <c r="F161" s="50">
        <v>0</v>
      </c>
      <c r="G161" s="50">
        <v>0</v>
      </c>
      <c r="H161" s="50">
        <v>0</v>
      </c>
      <c r="I161" s="50">
        <v>1</v>
      </c>
      <c r="J161" s="50">
        <v>0</v>
      </c>
      <c r="L161" s="8"/>
      <c r="M161" s="8"/>
      <c r="N161" s="8"/>
    </row>
    <row r="162" spans="1:14" s="7" customFormat="1" ht="12.75">
      <c r="A162" s="50" t="s">
        <v>203</v>
      </c>
      <c r="B162" s="50">
        <v>1</v>
      </c>
      <c r="C162" s="50">
        <v>10</v>
      </c>
      <c r="D162" s="50">
        <f t="shared" si="21"/>
        <v>11</v>
      </c>
      <c r="E162" s="50">
        <v>0</v>
      </c>
      <c r="F162" s="50">
        <v>1</v>
      </c>
      <c r="G162" s="50">
        <v>0</v>
      </c>
      <c r="H162" s="50">
        <v>0</v>
      </c>
      <c r="I162" s="50">
        <v>0</v>
      </c>
      <c r="J162" s="50">
        <v>0</v>
      </c>
      <c r="L162" s="8"/>
      <c r="M162" s="8"/>
      <c r="N162" s="8"/>
    </row>
    <row r="163" spans="1:14" s="7" customFormat="1" ht="12.75">
      <c r="A163" s="50" t="s">
        <v>153</v>
      </c>
      <c r="B163" s="50">
        <v>4</v>
      </c>
      <c r="C163" s="50">
        <v>6</v>
      </c>
      <c r="D163" s="50">
        <f t="shared" si="21"/>
        <v>10</v>
      </c>
      <c r="E163" s="50">
        <v>0</v>
      </c>
      <c r="F163" s="50">
        <v>0</v>
      </c>
      <c r="G163" s="50">
        <v>2</v>
      </c>
      <c r="H163" s="50">
        <v>0</v>
      </c>
      <c r="I163" s="50">
        <v>0</v>
      </c>
      <c r="J163" s="50">
        <v>0</v>
      </c>
      <c r="L163" s="8"/>
      <c r="M163" s="8"/>
      <c r="N163" s="8"/>
    </row>
    <row r="164" spans="1:14" s="7" customFormat="1" ht="12.75">
      <c r="A164" s="50" t="s">
        <v>169</v>
      </c>
      <c r="B164" s="50">
        <v>0</v>
      </c>
      <c r="C164" s="50">
        <v>4</v>
      </c>
      <c r="D164" s="50">
        <f t="shared" si="21"/>
        <v>4</v>
      </c>
      <c r="E164" s="50">
        <v>0</v>
      </c>
      <c r="F164" s="50">
        <v>0</v>
      </c>
      <c r="G164" s="50">
        <v>0</v>
      </c>
      <c r="H164" s="50">
        <v>0</v>
      </c>
      <c r="I164" s="50">
        <v>0</v>
      </c>
      <c r="J164" s="50">
        <v>0</v>
      </c>
      <c r="L164" s="8"/>
      <c r="M164" s="8"/>
      <c r="N164" s="8"/>
    </row>
    <row r="165" spans="1:14" s="7" customFormat="1" ht="12.75">
      <c r="A165" s="50" t="s">
        <v>201</v>
      </c>
      <c r="B165" s="50">
        <v>1</v>
      </c>
      <c r="C165" s="50">
        <v>2</v>
      </c>
      <c r="D165" s="50">
        <f t="shared" si="21"/>
        <v>3</v>
      </c>
      <c r="E165" s="50">
        <v>0</v>
      </c>
      <c r="F165" s="50">
        <v>0</v>
      </c>
      <c r="G165" s="50">
        <v>0</v>
      </c>
      <c r="H165" s="50">
        <v>0</v>
      </c>
      <c r="I165" s="50">
        <v>0</v>
      </c>
      <c r="J165" s="50">
        <v>0</v>
      </c>
      <c r="L165" s="8"/>
      <c r="M165" s="8"/>
      <c r="N165" s="8"/>
    </row>
    <row r="166" spans="1:14" s="7" customFormat="1" ht="12.75">
      <c r="A166" s="53" t="s">
        <v>182</v>
      </c>
      <c r="B166" s="8">
        <v>0</v>
      </c>
      <c r="C166" s="8">
        <v>3</v>
      </c>
      <c r="D166" s="8">
        <f t="shared" si="21"/>
        <v>3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L166" s="8"/>
      <c r="M166" s="8"/>
      <c r="N166" s="8"/>
    </row>
    <row r="167" spans="1:14" s="7" customFormat="1" ht="12.75">
      <c r="A167" s="50" t="s">
        <v>171</v>
      </c>
      <c r="B167" s="50">
        <v>1</v>
      </c>
      <c r="C167" s="50">
        <v>1</v>
      </c>
      <c r="D167" s="50">
        <f t="shared" si="21"/>
        <v>2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L167" s="8"/>
      <c r="M167" s="8"/>
      <c r="N167" s="8"/>
    </row>
    <row r="168" spans="1:14" s="7" customFormat="1" ht="12.75">
      <c r="A168" s="50" t="s">
        <v>170</v>
      </c>
      <c r="B168" s="50">
        <v>1</v>
      </c>
      <c r="C168" s="50">
        <v>1</v>
      </c>
      <c r="D168" s="50">
        <f t="shared" si="21"/>
        <v>2</v>
      </c>
      <c r="E168" s="50">
        <v>2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L168" s="8"/>
      <c r="M168" s="8"/>
      <c r="N168" s="8"/>
    </row>
    <row r="169" spans="1:14" s="7" customFormat="1" ht="12.75">
      <c r="A169" s="50" t="s">
        <v>217</v>
      </c>
      <c r="B169" s="50">
        <v>1</v>
      </c>
      <c r="C169" s="50">
        <v>1</v>
      </c>
      <c r="D169" s="50">
        <f t="shared" si="21"/>
        <v>2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L169" s="8"/>
      <c r="M169" s="8"/>
      <c r="N169" s="8"/>
    </row>
    <row r="170" spans="1:14" s="7" customFormat="1" ht="12.75">
      <c r="A170" s="50" t="s">
        <v>154</v>
      </c>
      <c r="B170" s="50">
        <v>1</v>
      </c>
      <c r="C170" s="50">
        <v>1</v>
      </c>
      <c r="D170" s="50">
        <f t="shared" si="21"/>
        <v>2</v>
      </c>
      <c r="E170" s="50">
        <v>0</v>
      </c>
      <c r="F170" s="50">
        <v>0</v>
      </c>
      <c r="G170" s="50">
        <v>0</v>
      </c>
      <c r="H170" s="50">
        <v>0</v>
      </c>
      <c r="I170" s="50">
        <v>0</v>
      </c>
      <c r="J170" s="50">
        <v>0</v>
      </c>
      <c r="L170" s="8"/>
      <c r="M170" s="8"/>
      <c r="N170" s="8"/>
    </row>
    <row r="171" spans="1:14" s="7" customFormat="1" ht="12.75">
      <c r="A171" s="50" t="s">
        <v>158</v>
      </c>
      <c r="B171" s="50">
        <v>1</v>
      </c>
      <c r="C171" s="50">
        <v>0</v>
      </c>
      <c r="D171" s="50">
        <f t="shared" si="21"/>
        <v>1</v>
      </c>
      <c r="E171" s="50">
        <v>0</v>
      </c>
      <c r="F171" s="50">
        <v>0</v>
      </c>
      <c r="G171" s="50">
        <v>0</v>
      </c>
      <c r="H171" s="50">
        <v>0</v>
      </c>
      <c r="I171" s="50">
        <v>0</v>
      </c>
      <c r="J171" s="50">
        <v>0</v>
      </c>
      <c r="L171" s="8"/>
      <c r="M171" s="8"/>
      <c r="N171" s="8"/>
    </row>
    <row r="172" spans="1:14" s="7" customFormat="1" ht="12.75">
      <c r="A172" s="50" t="s">
        <v>218</v>
      </c>
      <c r="B172" s="50">
        <v>1</v>
      </c>
      <c r="C172" s="50">
        <v>0</v>
      </c>
      <c r="D172" s="50">
        <f t="shared" si="21"/>
        <v>1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L172" s="8"/>
      <c r="M172" s="8"/>
      <c r="N172" s="8"/>
    </row>
    <row r="173" spans="1:14" s="7" customFormat="1" ht="12.75">
      <c r="A173" s="53" t="s">
        <v>181</v>
      </c>
      <c r="B173" s="8">
        <v>0</v>
      </c>
      <c r="C173" s="8">
        <v>1</v>
      </c>
      <c r="D173" s="8">
        <f t="shared" si="21"/>
        <v>1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L173" s="8"/>
      <c r="M173" s="8"/>
      <c r="N173" s="8"/>
    </row>
    <row r="174" spans="1:14" s="5" customFormat="1" ht="12.75" thickBot="1">
      <c r="A174" s="35" t="s">
        <v>8</v>
      </c>
      <c r="B174" s="36">
        <f aca="true" t="shared" si="22" ref="B174:J174">SUM(B148:B173)</f>
        <v>160</v>
      </c>
      <c r="C174" s="36">
        <f t="shared" si="22"/>
        <v>478</v>
      </c>
      <c r="D174" s="36">
        <f t="shared" si="22"/>
        <v>638</v>
      </c>
      <c r="E174" s="36">
        <f t="shared" si="22"/>
        <v>33</v>
      </c>
      <c r="F174" s="36">
        <f t="shared" si="22"/>
        <v>16</v>
      </c>
      <c r="G174" s="36">
        <f t="shared" si="22"/>
        <v>26</v>
      </c>
      <c r="H174" s="36">
        <f t="shared" si="22"/>
        <v>6</v>
      </c>
      <c r="I174" s="36">
        <f t="shared" si="22"/>
        <v>12</v>
      </c>
      <c r="J174" s="36">
        <f t="shared" si="22"/>
        <v>1</v>
      </c>
      <c r="L174" s="6"/>
      <c r="M174" s="6"/>
      <c r="N174" s="6"/>
    </row>
    <row r="175" ht="13.5" thickTop="1"/>
  </sheetData>
  <sheetProtection/>
  <printOptions/>
  <pageMargins left="0.3" right="0.3" top="0.25" bottom="0.25" header="0.5" footer="0.5"/>
  <pageSetup horizontalDpi="300" verticalDpi="300" orientation="portrait"/>
  <rowBreaks count="2" manualBreakCount="2">
    <brk id="58" max="255" man="1"/>
    <brk id="1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4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130</v>
      </c>
      <c r="B5" s="1">
        <v>0</v>
      </c>
      <c r="C5" s="1">
        <v>7</v>
      </c>
      <c r="D5" s="1">
        <v>0</v>
      </c>
      <c r="E5" s="1">
        <v>7</v>
      </c>
      <c r="F5" s="1"/>
      <c r="G5" s="1"/>
      <c r="H5" s="1">
        <f>SUM(B5:G5)</f>
        <v>14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129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14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5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15</v>
      </c>
      <c r="C12" s="8">
        <v>8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0.5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60</v>
      </c>
      <c r="C18" s="8">
        <f>SUM(C19)+(C24)</f>
        <v>49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50</v>
      </c>
      <c r="C19" s="8">
        <v>29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199</v>
      </c>
      <c r="C20" s="8">
        <v>143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79</v>
      </c>
      <c r="C21" s="8">
        <v>178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278</v>
      </c>
      <c r="C22" s="8">
        <f>SUM(C20)+(C21)</f>
        <v>321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6</v>
      </c>
      <c r="C23" s="8">
        <v>15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10</v>
      </c>
      <c r="C24" s="8">
        <v>20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3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147</v>
      </c>
      <c r="C27" s="8">
        <v>102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36.75</v>
      </c>
      <c r="C28" s="9">
        <f>SUM(C27/C26)</f>
        <v>34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3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11</v>
      </c>
      <c r="C31" s="8">
        <v>12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94</v>
      </c>
      <c r="C32" s="8">
        <v>120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261</v>
      </c>
      <c r="C33" s="47" t="s">
        <v>262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30</v>
      </c>
      <c r="C36" s="8">
        <v>135</v>
      </c>
      <c r="D36" s="9">
        <f aca="true" t="shared" si="0" ref="D36:D42">SUM(C36)/(B36)</f>
        <v>4.5</v>
      </c>
      <c r="E36" s="1">
        <v>16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147</v>
      </c>
      <c r="B37" s="8">
        <v>6</v>
      </c>
      <c r="C37" s="8">
        <v>24</v>
      </c>
      <c r="D37" s="9">
        <f t="shared" si="0"/>
        <v>4</v>
      </c>
      <c r="E37" s="1">
        <v>13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155</v>
      </c>
      <c r="B38" s="8">
        <v>4</v>
      </c>
      <c r="C38" s="8">
        <v>23</v>
      </c>
      <c r="D38" s="9">
        <f t="shared" si="0"/>
        <v>5.75</v>
      </c>
      <c r="E38" s="1">
        <v>10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146</v>
      </c>
      <c r="B39" s="8">
        <v>9</v>
      </c>
      <c r="C39" s="8">
        <v>14</v>
      </c>
      <c r="D39" s="9">
        <f t="shared" si="0"/>
        <v>1.5555555555555556</v>
      </c>
      <c r="E39" s="1">
        <v>16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151</v>
      </c>
      <c r="B40" s="8">
        <v>1</v>
      </c>
      <c r="C40" s="8">
        <v>3</v>
      </c>
      <c r="D40" s="9">
        <f t="shared" si="0"/>
        <v>3</v>
      </c>
      <c r="E40" s="1">
        <v>3</v>
      </c>
      <c r="F40" s="8">
        <v>0</v>
      </c>
      <c r="G40" s="8"/>
      <c r="H40" s="8"/>
      <c r="I40" s="8"/>
      <c r="J40" s="8"/>
      <c r="K40" s="8"/>
    </row>
    <row r="41" spans="1:11" ht="12.75">
      <c r="A41" s="5" t="s">
        <v>8</v>
      </c>
      <c r="B41" s="6">
        <f>SUM(B36:B40)</f>
        <v>50</v>
      </c>
      <c r="C41" s="6">
        <f>SUM(C36:C40)</f>
        <v>199</v>
      </c>
      <c r="D41" s="15">
        <f t="shared" si="0"/>
        <v>3.98</v>
      </c>
      <c r="E41" s="6">
        <v>16</v>
      </c>
      <c r="F41" s="6">
        <f>SUM(F36:F40)</f>
        <v>0</v>
      </c>
      <c r="G41" s="6"/>
      <c r="H41" s="6"/>
      <c r="I41" s="6"/>
      <c r="J41" s="6"/>
      <c r="K41" s="6"/>
    </row>
    <row r="42" spans="1:11" ht="12.75">
      <c r="A42" s="5" t="s">
        <v>130</v>
      </c>
      <c r="B42" s="6">
        <f>C19</f>
        <v>29</v>
      </c>
      <c r="C42" s="6">
        <f>C20</f>
        <v>143</v>
      </c>
      <c r="D42" s="15">
        <f t="shared" si="0"/>
        <v>4.931034482758621</v>
      </c>
      <c r="E42" s="6">
        <v>37</v>
      </c>
      <c r="F42" s="6">
        <v>0</v>
      </c>
      <c r="G42" s="6"/>
      <c r="H42" s="6"/>
      <c r="I42" s="6"/>
      <c r="J42" s="6"/>
      <c r="K42" s="6"/>
    </row>
    <row r="43" spans="1:11" ht="12.7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5" t="s">
        <v>43</v>
      </c>
      <c r="B44" s="6" t="s">
        <v>44</v>
      </c>
      <c r="C44" s="6" t="s">
        <v>39</v>
      </c>
      <c r="D44" s="6" t="s">
        <v>45</v>
      </c>
      <c r="E44" s="6" t="s">
        <v>46</v>
      </c>
      <c r="F44" s="6" t="s">
        <v>40</v>
      </c>
      <c r="G44" s="6" t="s">
        <v>47</v>
      </c>
      <c r="H44" s="6" t="s">
        <v>42</v>
      </c>
      <c r="I44" s="6" t="s">
        <v>41</v>
      </c>
      <c r="J44" s="6"/>
      <c r="K44" s="6"/>
    </row>
    <row r="45" spans="1:11" ht="12.75">
      <c r="A45" s="7" t="s">
        <v>146</v>
      </c>
      <c r="B45" s="8">
        <v>6</v>
      </c>
      <c r="C45" s="8">
        <v>9</v>
      </c>
      <c r="D45" s="8">
        <v>0</v>
      </c>
      <c r="E45" s="10">
        <f>SUM(B45)/(C45)</f>
        <v>0.6666666666666666</v>
      </c>
      <c r="F45" s="8">
        <v>79</v>
      </c>
      <c r="G45" s="16">
        <f>SUM(F45)/(C45)</f>
        <v>8.777777777777779</v>
      </c>
      <c r="H45" s="8">
        <v>0</v>
      </c>
      <c r="I45" s="1">
        <v>36</v>
      </c>
      <c r="J45" s="8"/>
      <c r="K45" s="8"/>
    </row>
    <row r="46" spans="1:11" ht="12.75">
      <c r="A46" s="7" t="s">
        <v>153</v>
      </c>
      <c r="B46" s="8">
        <v>0</v>
      </c>
      <c r="C46" s="8">
        <v>1</v>
      </c>
      <c r="D46" s="8">
        <v>0</v>
      </c>
      <c r="E46" s="10">
        <f>SUM(B46)/(C46)</f>
        <v>0</v>
      </c>
      <c r="F46" s="8">
        <v>0</v>
      </c>
      <c r="G46" s="16">
        <f>SUM(F46)/(C46)</f>
        <v>0</v>
      </c>
      <c r="H46" s="8">
        <v>0</v>
      </c>
      <c r="I46" s="1" t="s">
        <v>95</v>
      </c>
      <c r="J46" s="8"/>
      <c r="K46" s="8"/>
    </row>
    <row r="47" spans="1:11" ht="12.75">
      <c r="A47" s="5" t="s">
        <v>8</v>
      </c>
      <c r="B47" s="6">
        <f>SUM(B45:B46)</f>
        <v>6</v>
      </c>
      <c r="C47" s="6">
        <f>SUM(C45:C46)</f>
        <v>10</v>
      </c>
      <c r="D47" s="6">
        <f>SUM(D45:D46)</f>
        <v>0</v>
      </c>
      <c r="E47" s="17">
        <f>SUM(B47)/(C47)</f>
        <v>0.6</v>
      </c>
      <c r="F47" s="6">
        <f>SUM(F45:F46)</f>
        <v>79</v>
      </c>
      <c r="G47" s="18">
        <f>SUM(F47)/(C47)</f>
        <v>7.9</v>
      </c>
      <c r="H47" s="6">
        <f>SUM(H45:H46)</f>
        <v>0</v>
      </c>
      <c r="I47" s="6">
        <v>36</v>
      </c>
      <c r="J47" s="6"/>
      <c r="K47" s="6"/>
    </row>
    <row r="48" spans="1:11" ht="12.75">
      <c r="A48" s="5" t="s">
        <v>130</v>
      </c>
      <c r="B48" s="6">
        <f>C23</f>
        <v>15</v>
      </c>
      <c r="C48" s="6">
        <f>C24</f>
        <v>20</v>
      </c>
      <c r="D48" s="6">
        <f>C25</f>
        <v>0</v>
      </c>
      <c r="E48" s="17">
        <f>SUM(B48)/(C48)</f>
        <v>0.75</v>
      </c>
      <c r="F48" s="6">
        <f>C21</f>
        <v>178</v>
      </c>
      <c r="G48" s="18">
        <f>SUM(F48)/(C48)</f>
        <v>8.9</v>
      </c>
      <c r="H48" s="6">
        <v>2</v>
      </c>
      <c r="I48" s="6" t="s">
        <v>263</v>
      </c>
      <c r="J48" s="6"/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/>
      <c r="H50" s="6"/>
      <c r="I50" s="6"/>
      <c r="J50" s="6"/>
      <c r="K50" s="6"/>
    </row>
    <row r="51" spans="1:11" ht="12.75">
      <c r="A51" s="7" t="s">
        <v>144</v>
      </c>
      <c r="B51" s="8">
        <v>2</v>
      </c>
      <c r="C51" s="8">
        <v>49</v>
      </c>
      <c r="D51" s="9">
        <f aca="true" t="shared" si="1" ref="D51:D56">SUM(C51)/(B51)</f>
        <v>24.5</v>
      </c>
      <c r="E51" s="1">
        <v>36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152</v>
      </c>
      <c r="B52" s="8">
        <v>2</v>
      </c>
      <c r="C52" s="8">
        <v>16</v>
      </c>
      <c r="D52" s="9">
        <f t="shared" si="1"/>
        <v>8</v>
      </c>
      <c r="E52" s="1">
        <v>11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147</v>
      </c>
      <c r="B53" s="8">
        <v>1</v>
      </c>
      <c r="C53" s="8">
        <v>14</v>
      </c>
      <c r="D53" s="9">
        <f t="shared" si="1"/>
        <v>14</v>
      </c>
      <c r="E53" s="1">
        <v>14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153</v>
      </c>
      <c r="B54" s="8">
        <v>1</v>
      </c>
      <c r="C54" s="8">
        <v>0</v>
      </c>
      <c r="D54" s="9">
        <f>SUM(C54)/(B54)</f>
        <v>0</v>
      </c>
      <c r="E54" s="1">
        <v>0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SUM(B51:B54)</f>
        <v>6</v>
      </c>
      <c r="C55" s="6">
        <f>SUM(C51:C54)</f>
        <v>79</v>
      </c>
      <c r="D55" s="15">
        <f t="shared" si="1"/>
        <v>13.166666666666666</v>
      </c>
      <c r="E55" s="6">
        <v>36</v>
      </c>
      <c r="F55" s="6">
        <f>SUM(F51:F54)</f>
        <v>0</v>
      </c>
      <c r="G55" s="6"/>
      <c r="H55" s="6"/>
      <c r="I55" s="6"/>
      <c r="J55" s="6"/>
      <c r="K55" s="14"/>
    </row>
    <row r="56" spans="1:11" ht="12.75">
      <c r="A56" s="5" t="s">
        <v>130</v>
      </c>
      <c r="B56" s="6">
        <f>C23</f>
        <v>15</v>
      </c>
      <c r="C56" s="6">
        <f>C21</f>
        <v>178</v>
      </c>
      <c r="D56" s="15">
        <f t="shared" si="1"/>
        <v>11.866666666666667</v>
      </c>
      <c r="E56" s="6" t="s">
        <v>263</v>
      </c>
      <c r="F56" s="6">
        <v>2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5" t="s">
        <v>8</v>
      </c>
      <c r="B60" s="6"/>
      <c r="C60" s="6"/>
      <c r="D60" s="6"/>
      <c r="E60" s="6"/>
      <c r="F60" s="6"/>
      <c r="G60" s="6"/>
      <c r="H60" s="6"/>
      <c r="I60" s="6">
        <f>SUM(B60*6)+(C60*6)+(D60*6)+(E60)+(F60*2)+(G60*3)+(H60*2)</f>
        <v>0</v>
      </c>
      <c r="J60" s="6"/>
      <c r="K60" s="14"/>
    </row>
    <row r="61" spans="1:11" ht="12.75">
      <c r="A61" s="5" t="s">
        <v>130</v>
      </c>
      <c r="B61" s="6">
        <f>F42</f>
        <v>0</v>
      </c>
      <c r="C61" s="6">
        <f>H48</f>
        <v>2</v>
      </c>
      <c r="D61" s="6">
        <f>SUM(F71)+(F76)+(F79)</f>
        <v>0</v>
      </c>
      <c r="E61" s="6">
        <f>B66</f>
        <v>2</v>
      </c>
      <c r="F61" s="6">
        <v>0</v>
      </c>
      <c r="G61" s="6">
        <f>E66</f>
        <v>0</v>
      </c>
      <c r="H61" s="6">
        <v>0</v>
      </c>
      <c r="I61" s="6">
        <f>SUM(B61*6)+(C61*6)+(D61*6)+(E61)+(F61*2)+(G61*3)+(H61*2)</f>
        <v>14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87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74</v>
      </c>
      <c r="K63" s="14"/>
    </row>
    <row r="64" spans="1:11" ht="12.75">
      <c r="A64" s="7" t="s">
        <v>154</v>
      </c>
      <c r="B64" s="8">
        <v>0</v>
      </c>
      <c r="C64" s="8">
        <v>0</v>
      </c>
      <c r="D64" s="10">
        <v>0</v>
      </c>
      <c r="E64" s="20">
        <v>0</v>
      </c>
      <c r="F64" s="20">
        <v>2</v>
      </c>
      <c r="G64" s="17">
        <v>0</v>
      </c>
      <c r="H64" s="1" t="s">
        <v>95</v>
      </c>
      <c r="I64" s="8">
        <f>SUM(B64)+(E64*3)</f>
        <v>0</v>
      </c>
      <c r="J64" s="22" t="s">
        <v>264</v>
      </c>
      <c r="K64" s="8"/>
    </row>
    <row r="65" spans="1:11" ht="12.75">
      <c r="A65" s="5" t="s">
        <v>8</v>
      </c>
      <c r="B65" s="6">
        <f>SUM(B64:B64)</f>
        <v>0</v>
      </c>
      <c r="C65" s="6">
        <f>SUM(C64:C64)</f>
        <v>0</v>
      </c>
      <c r="D65" s="17">
        <v>0</v>
      </c>
      <c r="E65" s="6">
        <f>SUM(E64:E64)</f>
        <v>0</v>
      </c>
      <c r="F65" s="6">
        <f>SUM(F64:F64)</f>
        <v>2</v>
      </c>
      <c r="G65" s="17">
        <v>0</v>
      </c>
      <c r="H65" s="6" t="s">
        <v>95</v>
      </c>
      <c r="I65" s="6">
        <f>SUM(B65)+(E65*3)</f>
        <v>0</v>
      </c>
      <c r="J65" s="19" t="s">
        <v>264</v>
      </c>
      <c r="K65" s="6"/>
    </row>
    <row r="66" spans="1:11" ht="12.75">
      <c r="A66" s="5" t="s">
        <v>130</v>
      </c>
      <c r="B66" s="6">
        <v>2</v>
      </c>
      <c r="C66" s="6">
        <v>2</v>
      </c>
      <c r="D66" s="17">
        <f>SUM(B66/C66)</f>
        <v>1</v>
      </c>
      <c r="E66" s="23">
        <v>0</v>
      </c>
      <c r="F66" s="23">
        <v>0</v>
      </c>
      <c r="G66" s="17">
        <v>0</v>
      </c>
      <c r="H66" s="6" t="s">
        <v>95</v>
      </c>
      <c r="I66" s="6">
        <f>SUM(B66)+(E66*3)</f>
        <v>2</v>
      </c>
      <c r="J66" s="19"/>
      <c r="K66" s="6"/>
    </row>
    <row r="67" spans="1:11" ht="12.7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5" t="s">
        <v>75</v>
      </c>
      <c r="B68" s="6" t="s">
        <v>76</v>
      </c>
      <c r="C68" s="6" t="s">
        <v>40</v>
      </c>
      <c r="D68" s="6" t="s">
        <v>9</v>
      </c>
      <c r="E68" s="6" t="s">
        <v>41</v>
      </c>
      <c r="F68" s="6" t="s">
        <v>42</v>
      </c>
      <c r="G68" s="6"/>
      <c r="H68" s="6"/>
      <c r="I68" s="6"/>
      <c r="J68" s="6"/>
      <c r="K68" s="6"/>
    </row>
    <row r="69" spans="1:11" ht="12.75">
      <c r="A69" s="7" t="s">
        <v>144</v>
      </c>
      <c r="B69" s="8">
        <v>1</v>
      </c>
      <c r="C69" s="8">
        <v>14</v>
      </c>
      <c r="D69" s="9">
        <f>SUM(C69)/(B69)</f>
        <v>14</v>
      </c>
      <c r="E69" s="1">
        <v>14</v>
      </c>
      <c r="F69" s="8">
        <v>0</v>
      </c>
      <c r="G69" s="8"/>
      <c r="H69" s="8"/>
      <c r="I69" s="8"/>
      <c r="J69" s="8"/>
      <c r="K69" s="8"/>
    </row>
    <row r="70" spans="1:11" ht="12.75">
      <c r="A70" s="5" t="s">
        <v>8</v>
      </c>
      <c r="B70" s="6">
        <f>SUM(B69:B69)</f>
        <v>1</v>
      </c>
      <c r="C70" s="6">
        <f>SUM(C69:C69)</f>
        <v>14</v>
      </c>
      <c r="D70" s="15">
        <f>SUM(C70)/(B70)</f>
        <v>14</v>
      </c>
      <c r="E70" s="6">
        <v>14</v>
      </c>
      <c r="F70" s="6">
        <f>SUM(F69:F69)</f>
        <v>0</v>
      </c>
      <c r="G70" s="6"/>
      <c r="H70" s="6"/>
      <c r="I70" s="6"/>
      <c r="J70" s="6"/>
      <c r="K70" s="14"/>
    </row>
    <row r="71" spans="1:11" ht="12.75">
      <c r="A71" s="5" t="s">
        <v>130</v>
      </c>
      <c r="B71" s="6">
        <v>0</v>
      </c>
      <c r="C71" s="6"/>
      <c r="D71" s="15"/>
      <c r="E71" s="6"/>
      <c r="F71" s="6">
        <v>0</v>
      </c>
      <c r="G71" s="6"/>
      <c r="H71" s="6"/>
      <c r="I71" s="6"/>
      <c r="J71" s="6"/>
      <c r="K71" s="14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64</v>
      </c>
      <c r="B73" s="6" t="s">
        <v>77</v>
      </c>
      <c r="C73" s="6" t="s">
        <v>40</v>
      </c>
      <c r="D73" s="6" t="s">
        <v>9</v>
      </c>
      <c r="E73" s="6" t="s">
        <v>41</v>
      </c>
      <c r="F73" s="6" t="s">
        <v>42</v>
      </c>
      <c r="G73" s="12"/>
      <c r="H73" s="12"/>
      <c r="I73" s="12"/>
      <c r="J73" s="12"/>
      <c r="K73" s="14"/>
    </row>
    <row r="74" spans="1:11" ht="12.75">
      <c r="A74" s="7" t="s">
        <v>147</v>
      </c>
      <c r="B74" s="8">
        <v>1</v>
      </c>
      <c r="C74" s="8">
        <v>2</v>
      </c>
      <c r="D74" s="9">
        <f>SUM(C74)/(B74)</f>
        <v>2</v>
      </c>
      <c r="E74" s="1">
        <v>2</v>
      </c>
      <c r="F74" s="8">
        <v>0</v>
      </c>
      <c r="G74" s="12"/>
      <c r="H74" s="12"/>
      <c r="I74" s="12"/>
      <c r="J74" s="12"/>
      <c r="K74" s="14"/>
    </row>
    <row r="75" spans="1:11" ht="12.75">
      <c r="A75" s="5" t="s">
        <v>8</v>
      </c>
      <c r="B75" s="6">
        <f>SUM(B74:B74)</f>
        <v>1</v>
      </c>
      <c r="C75" s="6">
        <f>SUM(C74:C74)</f>
        <v>2</v>
      </c>
      <c r="D75" s="15">
        <f>SUM(C75)/(B75)</f>
        <v>2</v>
      </c>
      <c r="E75" s="6">
        <v>2</v>
      </c>
      <c r="F75" s="6">
        <f>SUM(F74:F74)</f>
        <v>0</v>
      </c>
      <c r="G75" s="5"/>
      <c r="H75" s="5"/>
      <c r="I75" s="5"/>
      <c r="J75" s="5"/>
      <c r="K75" s="6"/>
    </row>
    <row r="76" spans="1:11" ht="12.75">
      <c r="A76" s="5" t="s">
        <v>130</v>
      </c>
      <c r="B76" s="6">
        <v>1</v>
      </c>
      <c r="C76" s="6">
        <v>6</v>
      </c>
      <c r="D76" s="15">
        <f>SUM(C76)/(B76)</f>
        <v>6</v>
      </c>
      <c r="E76" s="6">
        <v>6</v>
      </c>
      <c r="F76" s="6">
        <v>0</v>
      </c>
      <c r="G76" s="5"/>
      <c r="H76" s="5"/>
      <c r="I76" s="5"/>
      <c r="J76" s="5"/>
      <c r="K76" s="6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65</v>
      </c>
      <c r="B78" s="6" t="s">
        <v>78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5" t="s">
        <v>265</v>
      </c>
      <c r="B79" s="6"/>
      <c r="C79" s="6"/>
      <c r="D79" s="15"/>
      <c r="E79" s="6"/>
      <c r="F79" s="6"/>
      <c r="G79" s="7"/>
      <c r="H79" s="7"/>
      <c r="I79" s="7"/>
      <c r="J79" s="7"/>
      <c r="K79" s="8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40</v>
      </c>
      <c r="D81" s="6" t="s">
        <v>9</v>
      </c>
      <c r="E81" s="6" t="s">
        <v>41</v>
      </c>
      <c r="F81" s="6"/>
      <c r="G81" s="12"/>
      <c r="H81" s="12"/>
      <c r="I81" s="12"/>
      <c r="J81" s="12"/>
      <c r="K81" s="14"/>
    </row>
    <row r="82" spans="1:11" ht="12.75">
      <c r="A82" s="7" t="s">
        <v>147</v>
      </c>
      <c r="B82" s="8">
        <v>4</v>
      </c>
      <c r="C82" s="8">
        <v>147</v>
      </c>
      <c r="D82" s="9">
        <f>SUM(C82)/(B82)</f>
        <v>36.75</v>
      </c>
      <c r="E82" s="1">
        <v>44</v>
      </c>
      <c r="F82" s="8"/>
      <c r="G82" s="7"/>
      <c r="H82" s="7"/>
      <c r="I82" s="7"/>
      <c r="J82" s="7"/>
      <c r="K82" s="8"/>
    </row>
    <row r="83" spans="1:11" ht="12.75">
      <c r="A83" s="5" t="s">
        <v>8</v>
      </c>
      <c r="B83" s="6">
        <f>SUM(B82:B82)</f>
        <v>4</v>
      </c>
      <c r="C83" s="6">
        <f>SUM(C82:C82)</f>
        <v>147</v>
      </c>
      <c r="D83" s="15">
        <f>SUM(C83)/(B83)</f>
        <v>36.75</v>
      </c>
      <c r="E83" s="6">
        <v>44</v>
      </c>
      <c r="F83" s="6"/>
      <c r="G83" s="5"/>
      <c r="H83" s="5"/>
      <c r="I83" s="5"/>
      <c r="J83" s="5"/>
      <c r="K83" s="6"/>
    </row>
    <row r="84" spans="1:11" ht="12.75">
      <c r="A84" s="5" t="s">
        <v>130</v>
      </c>
      <c r="B84" s="6">
        <f>C26</f>
        <v>3</v>
      </c>
      <c r="C84" s="6">
        <f>C27</f>
        <v>102</v>
      </c>
      <c r="D84" s="15">
        <f>SUM(C84)/(B84)</f>
        <v>34</v>
      </c>
      <c r="E84" s="6">
        <v>39</v>
      </c>
      <c r="F84" s="6"/>
      <c r="G84" s="5"/>
      <c r="H84" s="5"/>
      <c r="I84" s="5"/>
      <c r="J84" s="5"/>
      <c r="K84" s="6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5" t="s">
        <v>82</v>
      </c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7" t="s">
        <v>259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7" t="s">
        <v>260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28" t="s">
        <v>67</v>
      </c>
      <c r="B90" s="29" t="s">
        <v>68</v>
      </c>
      <c r="C90" s="29" t="s">
        <v>91</v>
      </c>
      <c r="D90" s="29" t="s">
        <v>69</v>
      </c>
      <c r="E90" s="29" t="s">
        <v>71</v>
      </c>
      <c r="F90" s="29" t="s">
        <v>70</v>
      </c>
      <c r="G90" s="29" t="s">
        <v>99</v>
      </c>
      <c r="H90" s="29" t="s">
        <v>72</v>
      </c>
      <c r="I90" s="29" t="s">
        <v>73</v>
      </c>
      <c r="J90" s="29" t="s">
        <v>83</v>
      </c>
      <c r="K90" s="44"/>
    </row>
    <row r="91" spans="1:11" ht="12.75">
      <c r="A91" s="50" t="s">
        <v>147</v>
      </c>
      <c r="B91" s="52">
        <v>3</v>
      </c>
      <c r="C91" s="52">
        <v>11</v>
      </c>
      <c r="D91" s="52">
        <f aca="true" t="shared" si="2" ref="D91:D103">SUM(B91:C91)</f>
        <v>14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1"/>
    </row>
    <row r="92" spans="1:11" ht="12.75">
      <c r="A92" s="50" t="s">
        <v>162</v>
      </c>
      <c r="B92" s="52">
        <v>0</v>
      </c>
      <c r="C92" s="52">
        <v>11</v>
      </c>
      <c r="D92" s="52">
        <f t="shared" si="2"/>
        <v>11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1"/>
    </row>
    <row r="93" spans="1:11" ht="12.75">
      <c r="A93" s="50" t="s">
        <v>148</v>
      </c>
      <c r="B93" s="52">
        <v>3</v>
      </c>
      <c r="C93" s="52">
        <v>5</v>
      </c>
      <c r="D93" s="52">
        <f t="shared" si="2"/>
        <v>8</v>
      </c>
      <c r="E93" s="52">
        <v>0</v>
      </c>
      <c r="F93" s="52">
        <v>0</v>
      </c>
      <c r="G93" s="52">
        <v>0</v>
      </c>
      <c r="H93" s="52">
        <v>1</v>
      </c>
      <c r="I93" s="52">
        <v>0</v>
      </c>
      <c r="J93" s="52">
        <v>0</v>
      </c>
      <c r="K93" s="1"/>
    </row>
    <row r="94" spans="1:11" ht="12.75">
      <c r="A94" s="50" t="s">
        <v>152</v>
      </c>
      <c r="B94" s="52">
        <v>4</v>
      </c>
      <c r="C94" s="52">
        <v>3</v>
      </c>
      <c r="D94" s="52">
        <f t="shared" si="2"/>
        <v>7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1"/>
    </row>
    <row r="95" spans="1:11" ht="12.75">
      <c r="A95" s="50" t="s">
        <v>167</v>
      </c>
      <c r="B95" s="52">
        <v>0</v>
      </c>
      <c r="C95" s="52">
        <v>6</v>
      </c>
      <c r="D95" s="52">
        <f t="shared" si="2"/>
        <v>6</v>
      </c>
      <c r="E95" s="52">
        <v>0</v>
      </c>
      <c r="F95" s="52">
        <v>0</v>
      </c>
      <c r="G95" s="52">
        <v>1</v>
      </c>
      <c r="H95" s="52">
        <v>0</v>
      </c>
      <c r="I95" s="52">
        <v>0</v>
      </c>
      <c r="J95" s="52">
        <v>0</v>
      </c>
      <c r="K95" s="1"/>
    </row>
    <row r="96" spans="1:11" ht="12.75">
      <c r="A96" s="50" t="s">
        <v>216</v>
      </c>
      <c r="B96" s="52">
        <v>2</v>
      </c>
      <c r="C96" s="52">
        <v>3</v>
      </c>
      <c r="D96" s="52">
        <f t="shared" si="2"/>
        <v>5</v>
      </c>
      <c r="E96" s="52">
        <v>1</v>
      </c>
      <c r="F96" s="52">
        <v>1</v>
      </c>
      <c r="G96" s="52">
        <v>0</v>
      </c>
      <c r="H96" s="52">
        <v>0</v>
      </c>
      <c r="I96" s="52">
        <v>0</v>
      </c>
      <c r="J96" s="52">
        <v>0</v>
      </c>
      <c r="K96" s="1"/>
    </row>
    <row r="97" spans="1:11" ht="12.75">
      <c r="A97" s="50" t="s">
        <v>155</v>
      </c>
      <c r="B97" s="52">
        <v>0</v>
      </c>
      <c r="C97" s="52">
        <v>5</v>
      </c>
      <c r="D97" s="52">
        <f t="shared" si="2"/>
        <v>5</v>
      </c>
      <c r="E97" s="52">
        <v>0</v>
      </c>
      <c r="F97" s="52">
        <v>0</v>
      </c>
      <c r="G97" s="52">
        <v>0</v>
      </c>
      <c r="H97" s="52">
        <v>0</v>
      </c>
      <c r="I97" s="52">
        <v>2</v>
      </c>
      <c r="J97" s="52">
        <v>0</v>
      </c>
      <c r="K97" s="1"/>
    </row>
    <row r="98" spans="1:11" ht="12.75">
      <c r="A98" s="50" t="s">
        <v>151</v>
      </c>
      <c r="B98" s="52">
        <v>3</v>
      </c>
      <c r="C98" s="52">
        <v>1</v>
      </c>
      <c r="D98" s="52">
        <f t="shared" si="2"/>
        <v>4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1"/>
    </row>
    <row r="99" spans="1:11" ht="12.75">
      <c r="A99" s="50" t="s">
        <v>166</v>
      </c>
      <c r="B99" s="52">
        <v>0</v>
      </c>
      <c r="C99" s="52">
        <v>4</v>
      </c>
      <c r="D99" s="52">
        <f t="shared" si="2"/>
        <v>4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1"/>
    </row>
    <row r="100" spans="1:11" ht="12.75">
      <c r="A100" s="50" t="s">
        <v>164</v>
      </c>
      <c r="B100" s="52">
        <v>0</v>
      </c>
      <c r="C100" s="52">
        <v>3</v>
      </c>
      <c r="D100" s="52">
        <f t="shared" si="2"/>
        <v>3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1"/>
    </row>
    <row r="101" spans="1:11" ht="12.75">
      <c r="A101" s="50" t="s">
        <v>163</v>
      </c>
      <c r="B101" s="52">
        <v>0</v>
      </c>
      <c r="C101" s="52">
        <v>1</v>
      </c>
      <c r="D101" s="52">
        <f t="shared" si="2"/>
        <v>1</v>
      </c>
      <c r="E101" s="52">
        <v>0</v>
      </c>
      <c r="F101" s="52">
        <v>0</v>
      </c>
      <c r="G101" s="52">
        <v>0</v>
      </c>
      <c r="H101" s="52">
        <v>0</v>
      </c>
      <c r="I101" s="52">
        <v>1</v>
      </c>
      <c r="J101" s="52">
        <v>0</v>
      </c>
      <c r="K101" s="1"/>
    </row>
    <row r="102" spans="1:11" ht="12.75">
      <c r="A102" s="50" t="s">
        <v>165</v>
      </c>
      <c r="B102" s="52">
        <v>0</v>
      </c>
      <c r="C102" s="52">
        <v>1</v>
      </c>
      <c r="D102" s="52">
        <f t="shared" si="2"/>
        <v>1</v>
      </c>
      <c r="E102" s="52">
        <v>0</v>
      </c>
      <c r="F102" s="52">
        <v>0</v>
      </c>
      <c r="G102" s="52">
        <v>0</v>
      </c>
      <c r="H102" s="52">
        <v>1</v>
      </c>
      <c r="I102" s="52">
        <v>0</v>
      </c>
      <c r="J102" s="52">
        <v>0</v>
      </c>
      <c r="K102" s="1"/>
    </row>
    <row r="103" spans="1:11" ht="12.75">
      <c r="A103" s="50" t="s">
        <v>144</v>
      </c>
      <c r="B103" s="52">
        <v>0</v>
      </c>
      <c r="C103" s="52">
        <v>0</v>
      </c>
      <c r="D103" s="52">
        <f t="shared" si="2"/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1</v>
      </c>
      <c r="J103" s="52">
        <v>0</v>
      </c>
      <c r="K103" s="1"/>
    </row>
    <row r="104" spans="1:11" ht="12.75">
      <c r="A104" s="28" t="s">
        <v>8</v>
      </c>
      <c r="B104" s="29">
        <f aca="true" t="shared" si="3" ref="B104:J104">SUM(B91:B103)</f>
        <v>15</v>
      </c>
      <c r="C104" s="29">
        <f t="shared" si="3"/>
        <v>54</v>
      </c>
      <c r="D104" s="29">
        <f t="shared" si="3"/>
        <v>69</v>
      </c>
      <c r="E104" s="29">
        <f t="shared" si="3"/>
        <v>1</v>
      </c>
      <c r="F104" s="29">
        <f t="shared" si="3"/>
        <v>1</v>
      </c>
      <c r="G104" s="29">
        <f t="shared" si="3"/>
        <v>1</v>
      </c>
      <c r="H104" s="29">
        <f t="shared" si="3"/>
        <v>2</v>
      </c>
      <c r="I104" s="29">
        <f t="shared" si="3"/>
        <v>4</v>
      </c>
      <c r="J104" s="29">
        <f t="shared" si="3"/>
        <v>0</v>
      </c>
      <c r="K104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7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131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7</v>
      </c>
      <c r="C4" s="1">
        <v>0</v>
      </c>
      <c r="D4" s="1">
        <v>7</v>
      </c>
      <c r="E4" s="1">
        <v>6</v>
      </c>
      <c r="F4" s="1"/>
      <c r="G4" s="1"/>
      <c r="H4" s="1">
        <f>SUM(B4:G4)</f>
        <v>20</v>
      </c>
      <c r="I4" s="24"/>
      <c r="J4" s="1"/>
    </row>
    <row r="5" spans="1:10" ht="12.75">
      <c r="A5" t="s">
        <v>133</v>
      </c>
      <c r="B5" s="1">
        <v>14</v>
      </c>
      <c r="C5" s="1">
        <v>0</v>
      </c>
      <c r="D5" s="1">
        <v>6</v>
      </c>
      <c r="E5" s="1">
        <v>14</v>
      </c>
      <c r="F5" s="1"/>
      <c r="G5" s="1"/>
      <c r="H5" s="1">
        <f>SUM(B5:G5)</f>
        <v>34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132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18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16</v>
      </c>
      <c r="C9" s="8">
        <v>8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6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15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5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0.3333333333333333</v>
      </c>
      <c r="C14" s="10">
        <f>SUM(C13/C12)</f>
        <v>0.3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3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4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0.3333333333333333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70</v>
      </c>
      <c r="C18" s="8">
        <f>SUM(C19)+(C24)</f>
        <v>53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62</v>
      </c>
      <c r="C19" s="8">
        <v>31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319</v>
      </c>
      <c r="C20" s="8">
        <v>177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15</v>
      </c>
      <c r="C21" s="8">
        <v>124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334</v>
      </c>
      <c r="C22" s="8">
        <f>SUM(C20)+(C21)</f>
        <v>301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14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8</v>
      </c>
      <c r="C24" s="8">
        <v>22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5</v>
      </c>
      <c r="C26" s="8">
        <v>4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130</v>
      </c>
      <c r="C27" s="8">
        <v>174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26</v>
      </c>
      <c r="C28" s="9">
        <f>SUM(C27/C26)</f>
        <v>43.5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6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50</v>
      </c>
      <c r="C32" s="8">
        <v>40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276</v>
      </c>
      <c r="C33" s="47" t="s">
        <v>277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36</v>
      </c>
      <c r="C36" s="8">
        <v>243</v>
      </c>
      <c r="D36" s="9">
        <f aca="true" t="shared" si="0" ref="D36:D43">SUM(C36)/(B36)</f>
        <v>6.75</v>
      </c>
      <c r="E36" s="1">
        <v>50</v>
      </c>
      <c r="F36" s="8">
        <v>1</v>
      </c>
      <c r="G36" s="8"/>
      <c r="H36" s="8"/>
      <c r="I36" s="8"/>
      <c r="J36" s="8"/>
      <c r="K36" s="8"/>
    </row>
    <row r="37" spans="1:11" ht="12.75">
      <c r="A37" t="s">
        <v>147</v>
      </c>
      <c r="B37" s="8">
        <v>8</v>
      </c>
      <c r="C37" s="8">
        <v>38</v>
      </c>
      <c r="D37" s="9">
        <f t="shared" si="0"/>
        <v>4.75</v>
      </c>
      <c r="E37" s="1">
        <v>13</v>
      </c>
      <c r="F37" s="8">
        <v>1</v>
      </c>
      <c r="G37" s="8"/>
      <c r="H37" s="8"/>
      <c r="I37" s="8"/>
      <c r="J37" s="8"/>
      <c r="K37" s="8"/>
    </row>
    <row r="38" spans="1:11" ht="12.75">
      <c r="A38" t="s">
        <v>162</v>
      </c>
      <c r="B38" s="8">
        <v>4</v>
      </c>
      <c r="C38" s="8">
        <v>27</v>
      </c>
      <c r="D38" s="9">
        <f t="shared" si="0"/>
        <v>6.75</v>
      </c>
      <c r="E38" s="1">
        <v>14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155</v>
      </c>
      <c r="B39" s="8">
        <v>5</v>
      </c>
      <c r="C39" s="8">
        <v>10</v>
      </c>
      <c r="D39" s="9">
        <f t="shared" si="0"/>
        <v>2</v>
      </c>
      <c r="E39" s="1">
        <v>6</v>
      </c>
      <c r="F39" s="8">
        <v>0</v>
      </c>
      <c r="G39" s="8"/>
      <c r="H39" s="8"/>
      <c r="I39" s="8"/>
      <c r="J39" s="8"/>
      <c r="K39" s="8"/>
    </row>
    <row r="40" spans="1:11" ht="12.75">
      <c r="A40" t="s">
        <v>148</v>
      </c>
      <c r="B40" s="8">
        <v>1</v>
      </c>
      <c r="C40" s="8">
        <v>4</v>
      </c>
      <c r="D40" s="9">
        <f t="shared" si="0"/>
        <v>4</v>
      </c>
      <c r="E40" s="1">
        <v>4</v>
      </c>
      <c r="F40" s="8">
        <v>0</v>
      </c>
      <c r="G40" s="8"/>
      <c r="H40" s="8"/>
      <c r="I40" s="8"/>
      <c r="J40" s="8"/>
      <c r="K40" s="8"/>
    </row>
    <row r="41" spans="1:11" ht="12.75">
      <c r="A41" t="s">
        <v>146</v>
      </c>
      <c r="B41" s="8">
        <v>8</v>
      </c>
      <c r="C41" s="8">
        <v>-3</v>
      </c>
      <c r="D41" s="9">
        <f t="shared" si="0"/>
        <v>-0.375</v>
      </c>
      <c r="E41" s="1">
        <v>4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62</v>
      </c>
      <c r="C42" s="6">
        <f>SUM(C36:C41)</f>
        <v>319</v>
      </c>
      <c r="D42" s="15">
        <f t="shared" si="0"/>
        <v>5.145161290322581</v>
      </c>
      <c r="E42" s="6">
        <v>50</v>
      </c>
      <c r="F42" s="6">
        <f>SUM(F36:F41)</f>
        <v>2</v>
      </c>
      <c r="G42" s="6"/>
      <c r="H42" s="6"/>
      <c r="I42" s="6"/>
      <c r="J42" s="6"/>
      <c r="K42" s="6"/>
    </row>
    <row r="43" spans="1:11" ht="12.75">
      <c r="A43" s="5" t="s">
        <v>133</v>
      </c>
      <c r="B43" s="6">
        <f>C19</f>
        <v>31</v>
      </c>
      <c r="C43" s="6">
        <f>C20</f>
        <v>177</v>
      </c>
      <c r="D43" s="15">
        <f t="shared" si="0"/>
        <v>5.709677419354839</v>
      </c>
      <c r="E43" s="6">
        <v>50</v>
      </c>
      <c r="F43" s="6">
        <v>1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1:11" ht="12.75">
      <c r="A46" s="7" t="s">
        <v>146</v>
      </c>
      <c r="B46" s="8">
        <v>4</v>
      </c>
      <c r="C46" s="8">
        <v>8</v>
      </c>
      <c r="D46" s="8">
        <v>1</v>
      </c>
      <c r="E46" s="10">
        <f>SUM(B46)/(C46)</f>
        <v>0.5</v>
      </c>
      <c r="F46" s="8">
        <v>15</v>
      </c>
      <c r="G46" s="16">
        <f>SUM(F46)/(C46)</f>
        <v>1.875</v>
      </c>
      <c r="H46" s="8">
        <v>1</v>
      </c>
      <c r="I46" s="1" t="s">
        <v>278</v>
      </c>
      <c r="J46" s="8"/>
      <c r="K46" s="8"/>
    </row>
    <row r="47" spans="1:11" ht="12.75">
      <c r="A47" s="5" t="s">
        <v>8</v>
      </c>
      <c r="B47" s="6">
        <f>SUM(B46:B46)</f>
        <v>4</v>
      </c>
      <c r="C47" s="6">
        <f>SUM(C46:C46)</f>
        <v>8</v>
      </c>
      <c r="D47" s="6">
        <f>SUM(D46:D46)</f>
        <v>1</v>
      </c>
      <c r="E47" s="17">
        <f>SUM(B47)/(C47)</f>
        <v>0.5</v>
      </c>
      <c r="F47" s="6">
        <f>SUM(F46:F46)</f>
        <v>15</v>
      </c>
      <c r="G47" s="18">
        <f>SUM(F47)/(C47)</f>
        <v>1.875</v>
      </c>
      <c r="H47" s="6">
        <f>SUM(H46:H46)</f>
        <v>1</v>
      </c>
      <c r="I47" s="6" t="s">
        <v>278</v>
      </c>
      <c r="J47" s="6"/>
      <c r="K47" s="6"/>
    </row>
    <row r="48" spans="1:11" ht="12.75">
      <c r="A48" s="5" t="s">
        <v>133</v>
      </c>
      <c r="B48" s="6">
        <f>C23</f>
        <v>14</v>
      </c>
      <c r="C48" s="6">
        <f>C24</f>
        <v>22</v>
      </c>
      <c r="D48" s="6">
        <f>C25</f>
        <v>0</v>
      </c>
      <c r="E48" s="17">
        <f>SUM(B48)/(C48)</f>
        <v>0.6363636363636364</v>
      </c>
      <c r="F48" s="6">
        <f>C21</f>
        <v>124</v>
      </c>
      <c r="G48" s="18">
        <f>SUM(F48)/(C48)</f>
        <v>5.636363636363637</v>
      </c>
      <c r="H48" s="6">
        <v>4</v>
      </c>
      <c r="I48" s="6" t="s">
        <v>223</v>
      </c>
      <c r="J48" s="6"/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/>
      <c r="H50" s="6"/>
      <c r="I50" s="6"/>
      <c r="J50" s="6"/>
      <c r="K50" s="6"/>
    </row>
    <row r="51" spans="1:11" ht="12.75">
      <c r="A51" s="7" t="s">
        <v>166</v>
      </c>
      <c r="B51" s="8">
        <v>1</v>
      </c>
      <c r="C51" s="8">
        <v>7</v>
      </c>
      <c r="D51" s="9">
        <f aca="true" t="shared" si="1" ref="D51:D56">SUM(C51)/(B51)</f>
        <v>7</v>
      </c>
      <c r="E51" s="1" t="s">
        <v>278</v>
      </c>
      <c r="F51" s="8">
        <v>1</v>
      </c>
      <c r="G51" s="8"/>
      <c r="H51" s="8"/>
      <c r="I51" s="8"/>
      <c r="J51" s="8"/>
      <c r="K51" s="8"/>
    </row>
    <row r="52" spans="1:11" ht="12.75">
      <c r="A52" s="7" t="s">
        <v>158</v>
      </c>
      <c r="B52" s="8">
        <v>1</v>
      </c>
      <c r="C52" s="8">
        <v>6</v>
      </c>
      <c r="D52" s="9">
        <f t="shared" si="1"/>
        <v>6</v>
      </c>
      <c r="E52" s="1">
        <v>6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147</v>
      </c>
      <c r="B53" s="8">
        <v>1</v>
      </c>
      <c r="C53" s="8">
        <v>1</v>
      </c>
      <c r="D53" s="9">
        <f t="shared" si="1"/>
        <v>1</v>
      </c>
      <c r="E53" s="1">
        <v>1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144</v>
      </c>
      <c r="B54" s="8">
        <v>1</v>
      </c>
      <c r="C54" s="8">
        <v>1</v>
      </c>
      <c r="D54" s="9">
        <f>SUM(C54)/(B54)</f>
        <v>1</v>
      </c>
      <c r="E54" s="1">
        <v>1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SUM(B51:B54)</f>
        <v>4</v>
      </c>
      <c r="C55" s="6">
        <f>SUM(C51:C54)</f>
        <v>15</v>
      </c>
      <c r="D55" s="15">
        <f t="shared" si="1"/>
        <v>3.75</v>
      </c>
      <c r="E55" s="6" t="s">
        <v>278</v>
      </c>
      <c r="F55" s="6">
        <f>SUM(F51:F54)</f>
        <v>1</v>
      </c>
      <c r="G55" s="6"/>
      <c r="H55" s="6"/>
      <c r="I55" s="6"/>
      <c r="J55" s="6"/>
      <c r="K55" s="14"/>
    </row>
    <row r="56" spans="1:11" ht="12.75">
      <c r="A56" s="5" t="s">
        <v>133</v>
      </c>
      <c r="B56" s="6">
        <f>C23</f>
        <v>14</v>
      </c>
      <c r="C56" s="6">
        <f>C21</f>
        <v>124</v>
      </c>
      <c r="D56" s="15">
        <f t="shared" si="1"/>
        <v>8.857142857142858</v>
      </c>
      <c r="E56" s="6" t="s">
        <v>223</v>
      </c>
      <c r="F56" s="6">
        <v>4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144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 aca="true" t="shared" si="2" ref="I60:I65">SUM(B60*6)+(C60*6)+(D60*6)+(E60)+(F60*2)+(G60*3)+(H60*2)</f>
        <v>6</v>
      </c>
      <c r="J60" s="8"/>
      <c r="K60" s="8"/>
    </row>
    <row r="61" spans="1:11" ht="12.75">
      <c r="A61" s="7" t="s">
        <v>147</v>
      </c>
      <c r="B61" s="8">
        <v>0</v>
      </c>
      <c r="C61" s="8">
        <v>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f t="shared" si="2"/>
        <v>6</v>
      </c>
      <c r="J61" s="8"/>
      <c r="K61" s="8"/>
    </row>
    <row r="62" spans="1:11" ht="12.75">
      <c r="A62" s="7" t="s">
        <v>166</v>
      </c>
      <c r="B62" s="8">
        <v>0</v>
      </c>
      <c r="C62" s="8">
        <v>0</v>
      </c>
      <c r="D62" s="8">
        <v>1</v>
      </c>
      <c r="E62" s="8">
        <v>0</v>
      </c>
      <c r="F62" s="8">
        <v>0</v>
      </c>
      <c r="G62" s="8">
        <v>0</v>
      </c>
      <c r="H62" s="8">
        <v>0</v>
      </c>
      <c r="I62" s="8">
        <f t="shared" si="2"/>
        <v>6</v>
      </c>
      <c r="J62" s="8"/>
      <c r="K62" s="8"/>
    </row>
    <row r="63" spans="1:11" ht="12.75">
      <c r="A63" s="7" t="s">
        <v>154</v>
      </c>
      <c r="B63" s="8">
        <v>0</v>
      </c>
      <c r="C63" s="8">
        <v>0</v>
      </c>
      <c r="D63" s="8">
        <v>0</v>
      </c>
      <c r="E63" s="8">
        <v>2</v>
      </c>
      <c r="F63" s="8">
        <v>0</v>
      </c>
      <c r="G63" s="8">
        <v>0</v>
      </c>
      <c r="H63" s="8">
        <v>0</v>
      </c>
      <c r="I63" s="8">
        <f t="shared" si="2"/>
        <v>2</v>
      </c>
      <c r="J63" s="8"/>
      <c r="K63" s="8"/>
    </row>
    <row r="64" spans="1:11" ht="12.75">
      <c r="A64" s="5" t="s">
        <v>8</v>
      </c>
      <c r="B64" s="6">
        <f aca="true" t="shared" si="3" ref="B64:H64">SUM(B60:B63)</f>
        <v>0</v>
      </c>
      <c r="C64" s="6">
        <f t="shared" si="3"/>
        <v>2</v>
      </c>
      <c r="D64" s="6">
        <f t="shared" si="3"/>
        <v>1</v>
      </c>
      <c r="E64" s="6">
        <f t="shared" si="3"/>
        <v>2</v>
      </c>
      <c r="F64" s="6">
        <f t="shared" si="3"/>
        <v>0</v>
      </c>
      <c r="G64" s="6">
        <f t="shared" si="3"/>
        <v>0</v>
      </c>
      <c r="H64" s="6">
        <f t="shared" si="3"/>
        <v>0</v>
      </c>
      <c r="I64" s="6">
        <f t="shared" si="2"/>
        <v>20</v>
      </c>
      <c r="J64" s="6"/>
      <c r="K64" s="14"/>
    </row>
    <row r="65" spans="1:11" ht="12.75">
      <c r="A65" s="5" t="s">
        <v>133</v>
      </c>
      <c r="B65" s="6">
        <f>F43</f>
        <v>1</v>
      </c>
      <c r="C65" s="6">
        <f>H48</f>
        <v>4</v>
      </c>
      <c r="D65" s="6">
        <f>SUM(F76)+(F80)+(F84)</f>
        <v>0</v>
      </c>
      <c r="E65" s="6">
        <f>B70</f>
        <v>4</v>
      </c>
      <c r="F65" s="6">
        <v>0</v>
      </c>
      <c r="G65" s="6">
        <f>E70</f>
        <v>0</v>
      </c>
      <c r="H65" s="6">
        <v>0</v>
      </c>
      <c r="I65" s="6">
        <f t="shared" si="2"/>
        <v>34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58</v>
      </c>
      <c r="B67" s="6" t="s">
        <v>59</v>
      </c>
      <c r="C67" s="6" t="s">
        <v>60</v>
      </c>
      <c r="D67" s="6" t="s">
        <v>46</v>
      </c>
      <c r="E67" s="6" t="s">
        <v>87</v>
      </c>
      <c r="F67" s="6" t="s">
        <v>61</v>
      </c>
      <c r="G67" s="6" t="s">
        <v>46</v>
      </c>
      <c r="H67" s="6" t="s">
        <v>41</v>
      </c>
      <c r="I67" s="6" t="s">
        <v>57</v>
      </c>
      <c r="J67" s="19" t="s">
        <v>74</v>
      </c>
      <c r="K67" s="14"/>
    </row>
    <row r="68" spans="1:11" ht="12.75">
      <c r="A68" s="7" t="s">
        <v>154</v>
      </c>
      <c r="B68" s="8">
        <v>2</v>
      </c>
      <c r="C68" s="8">
        <v>3</v>
      </c>
      <c r="D68" s="10">
        <f>SUM(B68/C68)</f>
        <v>0.6666666666666666</v>
      </c>
      <c r="E68" s="20">
        <v>0</v>
      </c>
      <c r="F68" s="20">
        <v>0</v>
      </c>
      <c r="G68" s="17">
        <v>0</v>
      </c>
      <c r="H68" s="1" t="s">
        <v>95</v>
      </c>
      <c r="I68" s="8">
        <f>SUM(B68)+(E68*3)</f>
        <v>2</v>
      </c>
      <c r="J68" s="22"/>
      <c r="K68" s="8"/>
    </row>
    <row r="69" spans="1:11" ht="12.75">
      <c r="A69" s="5" t="s">
        <v>8</v>
      </c>
      <c r="B69" s="6">
        <f>SUM(B68:B68)</f>
        <v>2</v>
      </c>
      <c r="C69" s="6">
        <f>SUM(C68:C68)</f>
        <v>3</v>
      </c>
      <c r="D69" s="17">
        <f>SUM(B69/C69)</f>
        <v>0.6666666666666666</v>
      </c>
      <c r="E69" s="6">
        <f>SUM(E68:E68)</f>
        <v>0</v>
      </c>
      <c r="F69" s="6">
        <f>SUM(F68:F68)</f>
        <v>0</v>
      </c>
      <c r="G69" s="17">
        <v>0</v>
      </c>
      <c r="H69" s="6" t="s">
        <v>95</v>
      </c>
      <c r="I69" s="6">
        <f>SUM(B69)+(E69*3)</f>
        <v>2</v>
      </c>
      <c r="J69" s="19"/>
      <c r="K69" s="6"/>
    </row>
    <row r="70" spans="1:11" ht="12.75">
      <c r="A70" s="5" t="s">
        <v>133</v>
      </c>
      <c r="B70" s="6">
        <v>4</v>
      </c>
      <c r="C70" s="6">
        <v>5</v>
      </c>
      <c r="D70" s="17">
        <f>SUM(B70/C70)</f>
        <v>0.8</v>
      </c>
      <c r="E70" s="23">
        <v>0</v>
      </c>
      <c r="F70" s="23">
        <v>0</v>
      </c>
      <c r="G70" s="17">
        <v>0</v>
      </c>
      <c r="H70" s="6" t="s">
        <v>95</v>
      </c>
      <c r="I70" s="6">
        <f>SUM(B70)+(E70*3)</f>
        <v>4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75</v>
      </c>
      <c r="B72" s="6" t="s">
        <v>76</v>
      </c>
      <c r="C72" s="6" t="s">
        <v>40</v>
      </c>
      <c r="D72" s="6" t="s">
        <v>9</v>
      </c>
      <c r="E72" s="6" t="s">
        <v>41</v>
      </c>
      <c r="F72" s="6" t="s">
        <v>42</v>
      </c>
      <c r="G72" s="6"/>
      <c r="H72" s="6"/>
      <c r="I72" s="6"/>
      <c r="J72" s="6"/>
      <c r="K72" s="6"/>
    </row>
    <row r="73" spans="1:11" ht="12.75">
      <c r="A73" s="7" t="s">
        <v>144</v>
      </c>
      <c r="B73" s="8">
        <v>2</v>
      </c>
      <c r="C73" s="8">
        <v>62</v>
      </c>
      <c r="D73" s="9">
        <f>SUM(C73)/(B73)</f>
        <v>31</v>
      </c>
      <c r="E73" s="1">
        <v>32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279</v>
      </c>
      <c r="B74" s="8">
        <v>1</v>
      </c>
      <c r="C74" s="8">
        <v>6</v>
      </c>
      <c r="D74" s="9">
        <f>SUM(C74)/(B74)</f>
        <v>6</v>
      </c>
      <c r="E74" s="1">
        <v>6</v>
      </c>
      <c r="F74" s="8">
        <v>0</v>
      </c>
      <c r="G74" s="8"/>
      <c r="H74" s="8"/>
      <c r="I74" s="8"/>
      <c r="J74" s="8"/>
      <c r="K74" s="8"/>
    </row>
    <row r="75" spans="1:11" ht="12.75">
      <c r="A75" s="5" t="s">
        <v>8</v>
      </c>
      <c r="B75" s="6">
        <f>SUM(B73:B74)</f>
        <v>3</v>
      </c>
      <c r="C75" s="6">
        <f>SUM(C73:C74)</f>
        <v>68</v>
      </c>
      <c r="D75" s="15">
        <f>SUM(C75)/(B75)</f>
        <v>22.666666666666668</v>
      </c>
      <c r="E75" s="6">
        <v>32</v>
      </c>
      <c r="F75" s="6">
        <f>SUM(F73:F74)</f>
        <v>0</v>
      </c>
      <c r="G75" s="6"/>
      <c r="H75" s="6"/>
      <c r="I75" s="6"/>
      <c r="J75" s="6"/>
      <c r="K75" s="14"/>
    </row>
    <row r="76" spans="1:11" ht="12.75">
      <c r="A76" s="5" t="s">
        <v>133</v>
      </c>
      <c r="B76" s="6">
        <v>3</v>
      </c>
      <c r="C76" s="6">
        <v>62</v>
      </c>
      <c r="D76" s="15">
        <f>SUM(C76)/(B76)</f>
        <v>20.666666666666668</v>
      </c>
      <c r="E76" s="6">
        <v>39</v>
      </c>
      <c r="F76" s="6">
        <v>0</v>
      </c>
      <c r="G76" s="6"/>
      <c r="H76" s="6"/>
      <c r="I76" s="6"/>
      <c r="J76" s="6"/>
      <c r="K76" s="14"/>
    </row>
    <row r="77" spans="1:1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4"/>
    </row>
    <row r="78" spans="1:11" ht="12.75">
      <c r="A78" s="5" t="s">
        <v>64</v>
      </c>
      <c r="B78" s="6" t="s">
        <v>77</v>
      </c>
      <c r="C78" s="6" t="s">
        <v>40</v>
      </c>
      <c r="D78" s="6" t="s">
        <v>9</v>
      </c>
      <c r="E78" s="6" t="s">
        <v>41</v>
      </c>
      <c r="F78" s="6" t="s">
        <v>42</v>
      </c>
      <c r="G78" s="12"/>
      <c r="H78" s="12"/>
      <c r="I78" s="12"/>
      <c r="J78" s="12"/>
      <c r="K78" s="14"/>
    </row>
    <row r="79" spans="1:11" ht="12.75">
      <c r="A79" s="5" t="s">
        <v>8</v>
      </c>
      <c r="B79" s="6">
        <v>0</v>
      </c>
      <c r="C79" s="6"/>
      <c r="D79" s="15"/>
      <c r="E79" s="6"/>
      <c r="F79" s="6">
        <v>0</v>
      </c>
      <c r="G79" s="5"/>
      <c r="H79" s="5"/>
      <c r="I79" s="5"/>
      <c r="J79" s="5"/>
      <c r="K79" s="6"/>
    </row>
    <row r="80" spans="1:11" ht="12.75">
      <c r="A80" s="5" t="s">
        <v>133</v>
      </c>
      <c r="B80" s="6">
        <v>2</v>
      </c>
      <c r="C80" s="6">
        <v>28</v>
      </c>
      <c r="D80" s="15">
        <f>SUM(C80)/(B80)</f>
        <v>14</v>
      </c>
      <c r="E80" s="6">
        <v>19</v>
      </c>
      <c r="F80" s="6">
        <v>0</v>
      </c>
      <c r="G80" s="5"/>
      <c r="H80" s="5"/>
      <c r="I80" s="5"/>
      <c r="J80" s="5"/>
      <c r="K80" s="6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65</v>
      </c>
      <c r="B82" s="6" t="s">
        <v>78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v>0</v>
      </c>
      <c r="C83" s="6"/>
      <c r="D83" s="15"/>
      <c r="E83" s="6"/>
      <c r="F83" s="6">
        <v>0</v>
      </c>
      <c r="G83" s="12"/>
      <c r="H83" s="12"/>
      <c r="I83" s="12"/>
      <c r="J83" s="12"/>
      <c r="K83" s="14"/>
    </row>
    <row r="84" spans="1:11" ht="12.75">
      <c r="A84" s="5" t="s">
        <v>133</v>
      </c>
      <c r="B84" s="6">
        <v>1</v>
      </c>
      <c r="C84" s="6">
        <v>0</v>
      </c>
      <c r="D84" s="15">
        <f>SUM(C84)/(B84)</f>
        <v>0</v>
      </c>
      <c r="E84" s="6">
        <v>0</v>
      </c>
      <c r="F84" s="6">
        <v>0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79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147</v>
      </c>
      <c r="B87" s="8">
        <v>4</v>
      </c>
      <c r="C87" s="8">
        <v>151</v>
      </c>
      <c r="D87" s="9">
        <f>SUM(C87)/(B87)</f>
        <v>37.75</v>
      </c>
      <c r="E87" s="1">
        <v>46</v>
      </c>
      <c r="F87" s="8"/>
      <c r="G87" s="7"/>
      <c r="H87" s="7"/>
      <c r="I87" s="7"/>
      <c r="J87" s="7"/>
      <c r="K87" s="8"/>
    </row>
    <row r="88" spans="1:11" ht="12.75">
      <c r="A88" s="7" t="s">
        <v>280</v>
      </c>
      <c r="B88" s="8">
        <v>1</v>
      </c>
      <c r="C88" s="8">
        <v>-21</v>
      </c>
      <c r="D88" s="9">
        <f>SUM(C88)/(B88)</f>
        <v>-21</v>
      </c>
      <c r="E88" s="1" t="s">
        <v>198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SUM(B87:B88)</f>
        <v>5</v>
      </c>
      <c r="C89" s="6">
        <f>SUM(C87:C88)</f>
        <v>130</v>
      </c>
      <c r="D89" s="15">
        <f>SUM(C89)/(B89)</f>
        <v>26</v>
      </c>
      <c r="E89" s="6">
        <v>46</v>
      </c>
      <c r="F89" s="6"/>
      <c r="G89" s="5"/>
      <c r="H89" s="5"/>
      <c r="I89" s="5"/>
      <c r="J89" s="5"/>
      <c r="K89" s="6"/>
    </row>
    <row r="90" spans="1:11" ht="12.75">
      <c r="A90" s="5" t="s">
        <v>133</v>
      </c>
      <c r="B90" s="6">
        <f>C26</f>
        <v>4</v>
      </c>
      <c r="C90" s="6">
        <f>C27</f>
        <v>174</v>
      </c>
      <c r="D90" s="15">
        <f>SUM(C90)/(B90)</f>
        <v>43.5</v>
      </c>
      <c r="E90" s="6">
        <v>60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82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7" t="s">
        <v>268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269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270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271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272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273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274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275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28" t="s">
        <v>67</v>
      </c>
      <c r="B102" s="29" t="s">
        <v>68</v>
      </c>
      <c r="C102" s="29" t="s">
        <v>91</v>
      </c>
      <c r="D102" s="29" t="s">
        <v>69</v>
      </c>
      <c r="E102" s="29" t="s">
        <v>71</v>
      </c>
      <c r="F102" s="29" t="s">
        <v>70</v>
      </c>
      <c r="G102" s="29" t="s">
        <v>99</v>
      </c>
      <c r="H102" s="29" t="s">
        <v>72</v>
      </c>
      <c r="I102" s="29" t="s">
        <v>73</v>
      </c>
      <c r="J102" s="29" t="s">
        <v>83</v>
      </c>
      <c r="K102" s="44"/>
    </row>
    <row r="103" spans="1:11" ht="12.75">
      <c r="A103" s="50" t="s">
        <v>166</v>
      </c>
      <c r="B103" s="52">
        <v>6</v>
      </c>
      <c r="C103" s="52">
        <v>6</v>
      </c>
      <c r="D103" s="52">
        <f aca="true" t="shared" si="4" ref="D103:D116">SUM(B103:C103)</f>
        <v>12</v>
      </c>
      <c r="E103" s="52">
        <v>1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1"/>
    </row>
    <row r="104" spans="1:11" ht="12.75">
      <c r="A104" s="50" t="s">
        <v>162</v>
      </c>
      <c r="B104" s="52">
        <v>2</v>
      </c>
      <c r="C104" s="52">
        <v>7</v>
      </c>
      <c r="D104" s="52">
        <f t="shared" si="4"/>
        <v>9</v>
      </c>
      <c r="E104" s="52">
        <v>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"/>
    </row>
    <row r="105" spans="1:11" ht="12.75">
      <c r="A105" s="50" t="s">
        <v>152</v>
      </c>
      <c r="B105" s="52">
        <v>1</v>
      </c>
      <c r="C105" s="52">
        <v>5</v>
      </c>
      <c r="D105" s="52">
        <f t="shared" si="4"/>
        <v>6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"/>
    </row>
    <row r="106" spans="1:11" ht="12.75">
      <c r="A106" s="50" t="s">
        <v>151</v>
      </c>
      <c r="B106" s="52">
        <v>3</v>
      </c>
      <c r="C106" s="52">
        <v>2</v>
      </c>
      <c r="D106" s="52">
        <f t="shared" si="4"/>
        <v>5</v>
      </c>
      <c r="E106" s="52">
        <v>0</v>
      </c>
      <c r="F106" s="52">
        <v>0</v>
      </c>
      <c r="G106" s="52">
        <v>1</v>
      </c>
      <c r="H106" s="52">
        <v>0</v>
      </c>
      <c r="I106" s="52">
        <v>0</v>
      </c>
      <c r="J106" s="52">
        <v>0</v>
      </c>
      <c r="K106" s="1"/>
    </row>
    <row r="107" spans="1:11" ht="12.75">
      <c r="A107" s="50" t="s">
        <v>165</v>
      </c>
      <c r="B107" s="52">
        <v>2</v>
      </c>
      <c r="C107" s="52">
        <v>3</v>
      </c>
      <c r="D107" s="52">
        <f t="shared" si="4"/>
        <v>5</v>
      </c>
      <c r="E107" s="52">
        <v>0</v>
      </c>
      <c r="F107" s="52">
        <v>0</v>
      </c>
      <c r="G107" s="52">
        <v>1</v>
      </c>
      <c r="H107" s="52">
        <v>0</v>
      </c>
      <c r="I107" s="52">
        <v>0</v>
      </c>
      <c r="J107" s="52">
        <v>0</v>
      </c>
      <c r="K107" s="1"/>
    </row>
    <row r="108" spans="1:11" ht="12.75">
      <c r="A108" s="50" t="s">
        <v>148</v>
      </c>
      <c r="B108" s="52">
        <v>1</v>
      </c>
      <c r="C108" s="52">
        <v>4</v>
      </c>
      <c r="D108" s="52">
        <f t="shared" si="4"/>
        <v>5</v>
      </c>
      <c r="E108" s="52">
        <v>1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1"/>
    </row>
    <row r="109" spans="1:11" ht="12.75">
      <c r="A109" s="50" t="s">
        <v>147</v>
      </c>
      <c r="B109" s="52">
        <v>1</v>
      </c>
      <c r="C109" s="52">
        <v>3</v>
      </c>
      <c r="D109" s="52">
        <f t="shared" si="4"/>
        <v>4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1"/>
    </row>
    <row r="110" spans="1:11" ht="12.75">
      <c r="A110" s="50" t="s">
        <v>216</v>
      </c>
      <c r="B110" s="52">
        <v>1</v>
      </c>
      <c r="C110" s="52">
        <v>3</v>
      </c>
      <c r="D110" s="52">
        <f t="shared" si="4"/>
        <v>4</v>
      </c>
      <c r="E110" s="52">
        <v>3</v>
      </c>
      <c r="F110" s="52">
        <v>1</v>
      </c>
      <c r="G110" s="52">
        <v>0</v>
      </c>
      <c r="H110" s="52">
        <v>0</v>
      </c>
      <c r="I110" s="52">
        <v>0</v>
      </c>
      <c r="J110" s="52">
        <v>0</v>
      </c>
      <c r="K110" s="1"/>
    </row>
    <row r="111" spans="1:11" ht="12.75">
      <c r="A111" s="50" t="s">
        <v>203</v>
      </c>
      <c r="B111" s="52">
        <v>0</v>
      </c>
      <c r="C111" s="52">
        <v>3</v>
      </c>
      <c r="D111" s="52">
        <f t="shared" si="4"/>
        <v>3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1"/>
    </row>
    <row r="112" spans="1:11" ht="12.75">
      <c r="A112" s="50" t="s">
        <v>155</v>
      </c>
      <c r="B112" s="52">
        <v>1</v>
      </c>
      <c r="C112" s="52">
        <v>1</v>
      </c>
      <c r="D112" s="52">
        <f t="shared" si="4"/>
        <v>2</v>
      </c>
      <c r="E112" s="52">
        <v>0</v>
      </c>
      <c r="F112" s="52">
        <v>0</v>
      </c>
      <c r="G112" s="52">
        <v>1</v>
      </c>
      <c r="H112" s="52">
        <v>0</v>
      </c>
      <c r="I112" s="52">
        <v>0</v>
      </c>
      <c r="J112" s="52">
        <v>0</v>
      </c>
      <c r="K112" s="1"/>
    </row>
    <row r="113" spans="1:11" ht="12.75">
      <c r="A113" s="50" t="s">
        <v>164</v>
      </c>
      <c r="B113" s="52">
        <v>0</v>
      </c>
      <c r="C113" s="52">
        <v>2</v>
      </c>
      <c r="D113" s="52">
        <f t="shared" si="4"/>
        <v>2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1"/>
    </row>
    <row r="114" spans="1:11" ht="12.75">
      <c r="A114" s="50" t="s">
        <v>153</v>
      </c>
      <c r="B114" s="52">
        <v>1</v>
      </c>
      <c r="C114" s="52">
        <v>0</v>
      </c>
      <c r="D114" s="52">
        <f t="shared" si="4"/>
        <v>1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1"/>
    </row>
    <row r="115" spans="1:11" ht="12.75">
      <c r="A115" s="50" t="s">
        <v>144</v>
      </c>
      <c r="B115" s="52">
        <v>0</v>
      </c>
      <c r="C115" s="52">
        <v>1</v>
      </c>
      <c r="D115" s="52">
        <f t="shared" si="4"/>
        <v>1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1"/>
    </row>
    <row r="116" spans="1:11" ht="12.75">
      <c r="A116" s="50" t="s">
        <v>163</v>
      </c>
      <c r="B116" s="52">
        <v>0</v>
      </c>
      <c r="C116" s="52">
        <v>1</v>
      </c>
      <c r="D116" s="52">
        <f t="shared" si="4"/>
        <v>1</v>
      </c>
      <c r="E116" s="52">
        <v>0</v>
      </c>
      <c r="F116" s="52">
        <v>0</v>
      </c>
      <c r="G116" s="52">
        <v>1</v>
      </c>
      <c r="H116" s="52">
        <v>0</v>
      </c>
      <c r="I116" s="52">
        <v>0</v>
      </c>
      <c r="J116" s="52">
        <v>0</v>
      </c>
      <c r="K116" s="1"/>
    </row>
    <row r="117" spans="1:11" ht="12.75">
      <c r="A117" s="28" t="s">
        <v>8</v>
      </c>
      <c r="B117" s="29">
        <f aca="true" t="shared" si="5" ref="B117:J117">SUM(B103:B116)</f>
        <v>19</v>
      </c>
      <c r="C117" s="29">
        <f t="shared" si="5"/>
        <v>41</v>
      </c>
      <c r="D117" s="29">
        <f t="shared" si="5"/>
        <v>60</v>
      </c>
      <c r="E117" s="29">
        <f t="shared" si="5"/>
        <v>6</v>
      </c>
      <c r="F117" s="29">
        <f t="shared" si="5"/>
        <v>1</v>
      </c>
      <c r="G117" s="29">
        <f t="shared" si="5"/>
        <v>4</v>
      </c>
      <c r="H117" s="29">
        <f t="shared" si="5"/>
        <v>0</v>
      </c>
      <c r="I117" s="29">
        <f t="shared" si="5"/>
        <v>0</v>
      </c>
      <c r="J117" s="29">
        <f t="shared" si="5"/>
        <v>0</v>
      </c>
      <c r="K117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88</v>
      </c>
      <c r="B5" s="1">
        <v>0</v>
      </c>
      <c r="C5" s="1">
        <v>0</v>
      </c>
      <c r="D5" s="1">
        <v>0</v>
      </c>
      <c r="E5" s="1">
        <v>0</v>
      </c>
      <c r="F5" s="1"/>
      <c r="G5" s="1"/>
      <c r="H5" s="1">
        <f>SUM(B5:G5)</f>
        <v>0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/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0</v>
      </c>
      <c r="C8" s="8">
        <f>SUM(C9:C11)</f>
        <v>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0</v>
      </c>
      <c r="C9" s="8">
        <v>0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0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0</v>
      </c>
      <c r="C12" s="8">
        <v>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0</v>
      </c>
      <c r="C13" s="8">
        <v>0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 t="e">
        <f>SUM(B13/B12)</f>
        <v>#DIV/0!</v>
      </c>
      <c r="C14" s="10" t="e">
        <f>SUM(C13/C12)</f>
        <v>#DIV/0!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0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 t="e">
        <f>SUM(B16)/(B15)</f>
        <v>#DIV/0!</v>
      </c>
      <c r="C17" s="10" t="e">
        <f>SUM(C16)/(C15)</f>
        <v>#DIV/0!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0</v>
      </c>
      <c r="C18" s="8">
        <f>SUM(C19)+(C24)</f>
        <v>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0</v>
      </c>
      <c r="C19" s="8">
        <v>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0</v>
      </c>
      <c r="C20" s="8">
        <v>0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0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0</v>
      </c>
      <c r="C22" s="8">
        <f>SUM(C20)+(C21)</f>
        <v>0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0</v>
      </c>
      <c r="C24" s="8">
        <v>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0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0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 t="e">
        <f>SUM(B27/B26)</f>
        <v>#DIV/0!</v>
      </c>
      <c r="C28" s="9" t="e">
        <f>SUM(C27/C26)</f>
        <v>#DIV/0!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0</v>
      </c>
      <c r="C31" s="8">
        <v>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0</v>
      </c>
      <c r="C32" s="8">
        <v>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93</v>
      </c>
      <c r="C33" s="47" t="s">
        <v>93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/>
      <c r="B36" s="8">
        <v>0</v>
      </c>
      <c r="C36" s="8">
        <v>0</v>
      </c>
      <c r="D36" s="9" t="e">
        <f aca="true" t="shared" si="0" ref="D36:D43">SUM(C36)/(B36)</f>
        <v>#DIV/0!</v>
      </c>
      <c r="E36" s="1" t="s">
        <v>95</v>
      </c>
      <c r="F36" s="8">
        <v>0</v>
      </c>
      <c r="G36" s="8"/>
      <c r="H36" s="8"/>
      <c r="I36" s="8"/>
      <c r="J36" s="8"/>
      <c r="K36" s="8"/>
    </row>
    <row r="37" spans="2:11" ht="12.75">
      <c r="B37" s="8">
        <v>0</v>
      </c>
      <c r="C37" s="8">
        <v>0</v>
      </c>
      <c r="D37" s="9" t="e">
        <f t="shared" si="0"/>
        <v>#DIV/0!</v>
      </c>
      <c r="E37" s="1" t="s">
        <v>95</v>
      </c>
      <c r="F37" s="8">
        <v>0</v>
      </c>
      <c r="G37" s="8"/>
      <c r="H37" s="8"/>
      <c r="I37" s="8"/>
      <c r="J37" s="8"/>
      <c r="K37" s="8"/>
    </row>
    <row r="38" spans="2:11" ht="12.75">
      <c r="B38" s="8">
        <v>0</v>
      </c>
      <c r="C38" s="8">
        <v>0</v>
      </c>
      <c r="D38" s="9" t="e">
        <f t="shared" si="0"/>
        <v>#DIV/0!</v>
      </c>
      <c r="E38" s="1" t="s">
        <v>95</v>
      </c>
      <c r="F38" s="8">
        <v>0</v>
      </c>
      <c r="G38" s="8"/>
      <c r="H38" s="8"/>
      <c r="I38" s="8"/>
      <c r="J38" s="8"/>
      <c r="K38" s="8"/>
    </row>
    <row r="39" spans="2:11" ht="12.75">
      <c r="B39" s="8">
        <v>0</v>
      </c>
      <c r="C39" s="8">
        <v>0</v>
      </c>
      <c r="D39" s="9" t="e">
        <f t="shared" si="0"/>
        <v>#DIV/0!</v>
      </c>
      <c r="E39" s="1" t="s">
        <v>95</v>
      </c>
      <c r="F39" s="8">
        <v>0</v>
      </c>
      <c r="G39" s="8"/>
      <c r="H39" s="8"/>
      <c r="I39" s="8"/>
      <c r="J39" s="8"/>
      <c r="K39" s="8"/>
    </row>
    <row r="40" spans="2:11" ht="12.75">
      <c r="B40" s="8">
        <v>0</v>
      </c>
      <c r="C40" s="8">
        <v>0</v>
      </c>
      <c r="D40" s="9" t="e">
        <f t="shared" si="0"/>
        <v>#DIV/0!</v>
      </c>
      <c r="E40" s="1" t="s">
        <v>95</v>
      </c>
      <c r="F40" s="8">
        <v>0</v>
      </c>
      <c r="G40" s="8"/>
      <c r="H40" s="8"/>
      <c r="I40" s="8"/>
      <c r="J40" s="8"/>
      <c r="K40" s="8"/>
    </row>
    <row r="41" spans="2:11" ht="12.75">
      <c r="B41" s="8">
        <v>0</v>
      </c>
      <c r="C41" s="8">
        <v>0</v>
      </c>
      <c r="D41" s="9" t="e">
        <f t="shared" si="0"/>
        <v>#DIV/0!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0</v>
      </c>
      <c r="C42" s="6">
        <f>SUM(C36:C41)</f>
        <v>0</v>
      </c>
      <c r="D42" s="15" t="e">
        <f t="shared" si="0"/>
        <v>#DIV/0!</v>
      </c>
      <c r="E42" s="6" t="s">
        <v>95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/>
      <c r="B43" s="6">
        <f>C19</f>
        <v>0</v>
      </c>
      <c r="C43" s="6">
        <f>C20</f>
        <v>0</v>
      </c>
      <c r="D43" s="15" t="e">
        <f t="shared" si="0"/>
        <v>#DIV/0!</v>
      </c>
      <c r="E43" s="6" t="s">
        <v>95</v>
      </c>
      <c r="F43" s="6">
        <v>0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2:11" ht="12.75">
      <c r="B46" s="8">
        <v>0</v>
      </c>
      <c r="C46" s="8">
        <v>0</v>
      </c>
      <c r="D46" s="8">
        <v>0</v>
      </c>
      <c r="E46" s="10" t="e">
        <f>SUM(B46)/(C46)</f>
        <v>#DIV/0!</v>
      </c>
      <c r="F46" s="8">
        <v>0</v>
      </c>
      <c r="G46" s="16" t="e">
        <f>SUM(F46)/(C46)</f>
        <v>#DIV/0!</v>
      </c>
      <c r="H46" s="8">
        <v>0</v>
      </c>
      <c r="I46" s="1" t="s">
        <v>95</v>
      </c>
      <c r="J46" s="8"/>
      <c r="K46" s="8"/>
    </row>
    <row r="47" spans="2:11" ht="12.75">
      <c r="B47" s="8">
        <v>0</v>
      </c>
      <c r="C47" s="8">
        <v>0</v>
      </c>
      <c r="D47" s="8">
        <v>0</v>
      </c>
      <c r="E47" s="10" t="e">
        <f>SUM(B47)/(C47)</f>
        <v>#DIV/0!</v>
      </c>
      <c r="F47" s="8">
        <v>0</v>
      </c>
      <c r="G47" s="16" t="e">
        <f>SUM(F47)/(C47)</f>
        <v>#DIV/0!</v>
      </c>
      <c r="H47" s="8">
        <v>0</v>
      </c>
      <c r="I47" s="1" t="s">
        <v>95</v>
      </c>
      <c r="J47" s="8"/>
      <c r="K47" s="8"/>
    </row>
    <row r="48" spans="1:11" ht="12.75">
      <c r="A48" s="5" t="s">
        <v>8</v>
      </c>
      <c r="B48" s="6">
        <f>SUM(B46:B47)</f>
        <v>0</v>
      </c>
      <c r="C48" s="6">
        <f>SUM(C46:C47)</f>
        <v>0</v>
      </c>
      <c r="D48" s="6">
        <f>SUM(D46:D47)</f>
        <v>0</v>
      </c>
      <c r="E48" s="17" t="e">
        <f>SUM(B48)/(C48)</f>
        <v>#DIV/0!</v>
      </c>
      <c r="F48" s="6">
        <f>SUM(F46:F47)</f>
        <v>0</v>
      </c>
      <c r="G48" s="18" t="e">
        <f>SUM(F48)/(C48)</f>
        <v>#DIV/0!</v>
      </c>
      <c r="H48" s="6">
        <f>SUM(H46:H47)</f>
        <v>0</v>
      </c>
      <c r="I48" s="6" t="s">
        <v>95</v>
      </c>
      <c r="J48" s="6"/>
      <c r="K48" s="6"/>
    </row>
    <row r="49" spans="1:11" ht="12.75">
      <c r="A49" s="5"/>
      <c r="B49" s="6">
        <f>C23</f>
        <v>0</v>
      </c>
      <c r="C49" s="6">
        <f>C24</f>
        <v>0</v>
      </c>
      <c r="D49" s="6">
        <f>C25</f>
        <v>0</v>
      </c>
      <c r="E49" s="17" t="e">
        <f>SUM(B49)/(C49)</f>
        <v>#DIV/0!</v>
      </c>
      <c r="F49" s="6">
        <f>C21</f>
        <v>0</v>
      </c>
      <c r="G49" s="18" t="e">
        <f>SUM(F49)/(C49)</f>
        <v>#DIV/0!</v>
      </c>
      <c r="H49" s="6">
        <v>0</v>
      </c>
      <c r="I49" s="6" t="s">
        <v>95</v>
      </c>
      <c r="J49" s="6"/>
      <c r="K49" s="6"/>
    </row>
    <row r="50" spans="1:11" ht="12.7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5" t="s">
        <v>48</v>
      </c>
      <c r="B51" s="6" t="s">
        <v>49</v>
      </c>
      <c r="C51" s="6" t="s">
        <v>40</v>
      </c>
      <c r="D51" s="6" t="s">
        <v>9</v>
      </c>
      <c r="E51" s="6" t="s">
        <v>41</v>
      </c>
      <c r="F51" s="6" t="s">
        <v>42</v>
      </c>
      <c r="G51" s="6"/>
      <c r="H51" s="6"/>
      <c r="I51" s="6"/>
      <c r="J51" s="6"/>
      <c r="K51" s="6"/>
    </row>
    <row r="52" spans="2:11" ht="12.75">
      <c r="B52" s="8">
        <v>0</v>
      </c>
      <c r="C52" s="8">
        <v>0</v>
      </c>
      <c r="D52" s="9" t="e">
        <f aca="true" t="shared" si="1" ref="D52:D58">SUM(C52)/(B52)</f>
        <v>#DIV/0!</v>
      </c>
      <c r="E52" s="1" t="s">
        <v>95</v>
      </c>
      <c r="F52" s="8">
        <v>0</v>
      </c>
      <c r="G52" s="8"/>
      <c r="H52" s="8"/>
      <c r="I52" s="8"/>
      <c r="J52" s="8"/>
      <c r="K52" s="8"/>
    </row>
    <row r="53" spans="2:11" ht="12.75">
      <c r="B53" s="8">
        <v>0</v>
      </c>
      <c r="C53" s="8">
        <v>0</v>
      </c>
      <c r="D53" s="9" t="e">
        <f t="shared" si="1"/>
        <v>#DIV/0!</v>
      </c>
      <c r="E53" s="1" t="s">
        <v>95</v>
      </c>
      <c r="F53" s="8">
        <v>0</v>
      </c>
      <c r="G53" s="8"/>
      <c r="H53" s="8"/>
      <c r="I53" s="8"/>
      <c r="J53" s="8"/>
      <c r="K53" s="8"/>
    </row>
    <row r="54" spans="2:11" ht="12.75">
      <c r="B54" s="8">
        <v>0</v>
      </c>
      <c r="C54" s="8">
        <v>0</v>
      </c>
      <c r="D54" s="9" t="e">
        <f t="shared" si="1"/>
        <v>#DIV/0!</v>
      </c>
      <c r="E54" s="1" t="s">
        <v>95</v>
      </c>
      <c r="F54" s="8">
        <v>0</v>
      </c>
      <c r="G54" s="8"/>
      <c r="H54" s="8"/>
      <c r="I54" s="8"/>
      <c r="J54" s="8"/>
      <c r="K54" s="8"/>
    </row>
    <row r="55" spans="2:11" ht="12.75">
      <c r="B55" s="8">
        <v>0</v>
      </c>
      <c r="C55" s="8">
        <v>0</v>
      </c>
      <c r="D55" s="9" t="e">
        <f>SUM(C55)/(B55)</f>
        <v>#DIV/0!</v>
      </c>
      <c r="E55" s="1" t="s">
        <v>95</v>
      </c>
      <c r="F55" s="8">
        <v>0</v>
      </c>
      <c r="G55" s="8"/>
      <c r="H55" s="8"/>
      <c r="I55" s="8"/>
      <c r="J55" s="8"/>
      <c r="K55" s="8"/>
    </row>
    <row r="56" spans="2:11" ht="12.75">
      <c r="B56" s="8">
        <v>0</v>
      </c>
      <c r="C56" s="8">
        <v>0</v>
      </c>
      <c r="D56" s="9" t="e">
        <f>SUM(C56)/(B56)</f>
        <v>#DIV/0!</v>
      </c>
      <c r="E56" s="1" t="s">
        <v>95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SUM(B52:B56)</f>
        <v>0</v>
      </c>
      <c r="C57" s="6">
        <f>SUM(C52:C56)</f>
        <v>0</v>
      </c>
      <c r="D57" s="15" t="e">
        <f t="shared" si="1"/>
        <v>#DIV/0!</v>
      </c>
      <c r="E57" s="6" t="s">
        <v>95</v>
      </c>
      <c r="F57" s="6">
        <f>SUM(F52:F56)</f>
        <v>0</v>
      </c>
      <c r="G57" s="6"/>
      <c r="H57" s="6"/>
      <c r="I57" s="6"/>
      <c r="J57" s="6"/>
      <c r="K57" s="14"/>
    </row>
    <row r="58" spans="1:11" ht="12.75">
      <c r="A58" s="5"/>
      <c r="B58" s="6">
        <f>C23</f>
        <v>0</v>
      </c>
      <c r="C58" s="6">
        <f>C21</f>
        <v>0</v>
      </c>
      <c r="D58" s="15" t="e">
        <f t="shared" si="1"/>
        <v>#DIV/0!</v>
      </c>
      <c r="E58" s="6" t="s">
        <v>95</v>
      </c>
      <c r="F58" s="6">
        <v>0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2:11" ht="12.75"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aca="true" t="shared" si="2" ref="I62:I67">SUM(B62*6)+(C62*6)+(D62*6)+(E62)+(F62*2)+(G62*3)+(H62*2)</f>
        <v>0</v>
      </c>
      <c r="J62" s="8"/>
      <c r="K62" s="8"/>
    </row>
    <row r="63" spans="2:11" ht="12.75"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f t="shared" si="2"/>
        <v>0</v>
      </c>
      <c r="J63" s="8"/>
      <c r="K63" s="8"/>
    </row>
    <row r="64" spans="2:11" ht="12.75"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 t="shared" si="2"/>
        <v>0</v>
      </c>
      <c r="J64" s="8"/>
      <c r="K64" s="8"/>
    </row>
    <row r="65" spans="2:11" ht="12.75"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 t="shared" si="2"/>
        <v>0</v>
      </c>
      <c r="J65" s="8"/>
      <c r="K65" s="8"/>
    </row>
    <row r="66" spans="1:11" ht="12.75">
      <c r="A66" s="5" t="s">
        <v>8</v>
      </c>
      <c r="B66" s="6">
        <f aca="true" t="shared" si="3" ref="B66:H66">SUM(B62:B65)</f>
        <v>0</v>
      </c>
      <c r="C66" s="6">
        <f t="shared" si="3"/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  <c r="I66" s="6">
        <f t="shared" si="2"/>
        <v>0</v>
      </c>
      <c r="J66" s="6"/>
      <c r="K66" s="14"/>
    </row>
    <row r="67" spans="1:11" ht="12.75">
      <c r="A67" s="5"/>
      <c r="B67" s="6">
        <f>F43</f>
        <v>0</v>
      </c>
      <c r="C67" s="6">
        <f>H49</f>
        <v>0</v>
      </c>
      <c r="D67" s="6">
        <f>SUM(F79)+(F86)+(F93)</f>
        <v>0</v>
      </c>
      <c r="E67" s="6">
        <f>B72</f>
        <v>0</v>
      </c>
      <c r="F67" s="6">
        <v>0</v>
      </c>
      <c r="G67" s="6">
        <f>E72</f>
        <v>0</v>
      </c>
      <c r="H67" s="6">
        <v>0</v>
      </c>
      <c r="I67" s="6">
        <f t="shared" si="2"/>
        <v>0</v>
      </c>
      <c r="J67" s="6"/>
      <c r="K67" s="14"/>
    </row>
    <row r="68" spans="1:11" ht="12.75">
      <c r="A68" s="5"/>
      <c r="B68" s="6"/>
      <c r="C68" s="6"/>
      <c r="D68" s="6"/>
      <c r="E68" s="6"/>
      <c r="F68" s="6"/>
      <c r="G68" s="6"/>
      <c r="H68" s="6"/>
      <c r="I68" s="6"/>
      <c r="J68" s="6"/>
      <c r="K68" s="14"/>
    </row>
    <row r="69" spans="1:11" ht="12.75">
      <c r="A69" s="5" t="s">
        <v>58</v>
      </c>
      <c r="B69" s="6" t="s">
        <v>59</v>
      </c>
      <c r="C69" s="6" t="s">
        <v>60</v>
      </c>
      <c r="D69" s="6" t="s">
        <v>46</v>
      </c>
      <c r="E69" s="6" t="s">
        <v>87</v>
      </c>
      <c r="F69" s="6" t="s">
        <v>61</v>
      </c>
      <c r="G69" s="6" t="s">
        <v>46</v>
      </c>
      <c r="H69" s="6" t="s">
        <v>41</v>
      </c>
      <c r="I69" s="6" t="s">
        <v>57</v>
      </c>
      <c r="J69" s="19" t="s">
        <v>74</v>
      </c>
      <c r="K69" s="14"/>
    </row>
    <row r="70" spans="2:11" ht="12.75">
      <c r="B70" s="8">
        <v>0</v>
      </c>
      <c r="C70" s="8">
        <v>0</v>
      </c>
      <c r="D70" s="10" t="e">
        <f>SUM(B70/C70)</f>
        <v>#DIV/0!</v>
      </c>
      <c r="E70" s="20">
        <v>0</v>
      </c>
      <c r="F70" s="20">
        <v>0</v>
      </c>
      <c r="G70" s="17">
        <v>0</v>
      </c>
      <c r="H70" s="1" t="s">
        <v>95</v>
      </c>
      <c r="I70" s="8">
        <f>SUM(B70)+(E70*3)</f>
        <v>0</v>
      </c>
      <c r="J70" s="22"/>
      <c r="K70" s="8"/>
    </row>
    <row r="71" spans="1:11" ht="12.75">
      <c r="A71" s="5" t="s">
        <v>8</v>
      </c>
      <c r="B71" s="6">
        <f>SUM(B70:B70)</f>
        <v>0</v>
      </c>
      <c r="C71" s="6">
        <f>SUM(C70:C70)</f>
        <v>0</v>
      </c>
      <c r="D71" s="17" t="e">
        <f>SUM(B71/C71)</f>
        <v>#DIV/0!</v>
      </c>
      <c r="E71" s="6">
        <f>SUM(E70:E70)</f>
        <v>0</v>
      </c>
      <c r="F71" s="6">
        <f>SUM(F70:F70)</f>
        <v>0</v>
      </c>
      <c r="G71" s="17">
        <v>0</v>
      </c>
      <c r="H71" s="6" t="s">
        <v>95</v>
      </c>
      <c r="I71" s="6">
        <f>SUM(B71)+(E71*3)</f>
        <v>0</v>
      </c>
      <c r="J71" s="19"/>
      <c r="K71" s="6"/>
    </row>
    <row r="72" spans="1:11" ht="12.75">
      <c r="A72" s="5"/>
      <c r="B72" s="6">
        <v>0</v>
      </c>
      <c r="C72" s="6">
        <v>0</v>
      </c>
      <c r="D72" s="17" t="e">
        <f>SUM(B72/C72)</f>
        <v>#DIV/0!</v>
      </c>
      <c r="E72" s="23">
        <v>0</v>
      </c>
      <c r="F72" s="23">
        <v>0</v>
      </c>
      <c r="G72" s="17">
        <v>0</v>
      </c>
      <c r="H72" s="6" t="s">
        <v>95</v>
      </c>
      <c r="I72" s="6">
        <f>SUM(B72)+(E72*3)</f>
        <v>0</v>
      </c>
      <c r="J72" s="19"/>
      <c r="K72" s="6"/>
    </row>
    <row r="73" spans="1:11" ht="12.7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5" t="s">
        <v>75</v>
      </c>
      <c r="B74" s="6" t="s">
        <v>76</v>
      </c>
      <c r="C74" s="6" t="s">
        <v>40</v>
      </c>
      <c r="D74" s="6" t="s">
        <v>9</v>
      </c>
      <c r="E74" s="6" t="s">
        <v>41</v>
      </c>
      <c r="F74" s="6" t="s">
        <v>42</v>
      </c>
      <c r="G74" s="6"/>
      <c r="H74" s="6"/>
      <c r="I74" s="6"/>
      <c r="J74" s="6"/>
      <c r="K74" s="6"/>
    </row>
    <row r="75" spans="2:11" ht="12.75">
      <c r="B75" s="8">
        <v>0</v>
      </c>
      <c r="C75" s="8">
        <v>0</v>
      </c>
      <c r="D75" s="9" t="e">
        <f>SUM(C75)/(B75)</f>
        <v>#DIV/0!</v>
      </c>
      <c r="E75" s="1" t="s">
        <v>95</v>
      </c>
      <c r="F75" s="8">
        <v>0</v>
      </c>
      <c r="G75" s="8"/>
      <c r="H75" s="8"/>
      <c r="I75" s="8"/>
      <c r="J75" s="8"/>
      <c r="K75" s="8"/>
    </row>
    <row r="76" spans="2:11" ht="12.75">
      <c r="B76" s="8">
        <v>0</v>
      </c>
      <c r="C76" s="8">
        <v>0</v>
      </c>
      <c r="D76" s="9" t="e">
        <f>SUM(C76)/(B76)</f>
        <v>#DIV/0!</v>
      </c>
      <c r="E76" s="1" t="s">
        <v>95</v>
      </c>
      <c r="F76" s="8">
        <v>0</v>
      </c>
      <c r="G76" s="8"/>
      <c r="H76" s="8"/>
      <c r="I76" s="8"/>
      <c r="J76" s="8"/>
      <c r="K76" s="8"/>
    </row>
    <row r="77" spans="2:11" ht="12.75">
      <c r="B77" s="8">
        <v>0</v>
      </c>
      <c r="C77" s="8">
        <v>0</v>
      </c>
      <c r="D77" s="9" t="e">
        <f>SUM(C77)/(B77)</f>
        <v>#DIV/0!</v>
      </c>
      <c r="E77" s="1" t="s">
        <v>95</v>
      </c>
      <c r="F77" s="8">
        <v>0</v>
      </c>
      <c r="G77" s="8"/>
      <c r="H77" s="8"/>
      <c r="I77" s="8"/>
      <c r="J77" s="8"/>
      <c r="K77" s="8"/>
    </row>
    <row r="78" spans="1:11" ht="12.75">
      <c r="A78" s="5" t="s">
        <v>8</v>
      </c>
      <c r="B78" s="6">
        <f>SUM(B75:B77)</f>
        <v>0</v>
      </c>
      <c r="C78" s="6">
        <f>SUM(C75:C77)</f>
        <v>0</v>
      </c>
      <c r="D78" s="15" t="e">
        <f>SUM(C78)/(B78)</f>
        <v>#DIV/0!</v>
      </c>
      <c r="E78" s="6" t="s">
        <v>95</v>
      </c>
      <c r="F78" s="6">
        <f>SUM(F75:F77)</f>
        <v>0</v>
      </c>
      <c r="G78" s="6"/>
      <c r="H78" s="6"/>
      <c r="I78" s="6"/>
      <c r="J78" s="6"/>
      <c r="K78" s="14"/>
    </row>
    <row r="79" spans="1:11" ht="12.75">
      <c r="A79" s="5"/>
      <c r="B79" s="6">
        <v>0</v>
      </c>
      <c r="C79" s="6">
        <v>0</v>
      </c>
      <c r="D79" s="15" t="e">
        <f>SUM(C79)/(B79)</f>
        <v>#DIV/0!</v>
      </c>
      <c r="E79" s="6" t="s">
        <v>95</v>
      </c>
      <c r="F79" s="6">
        <v>0</v>
      </c>
      <c r="G79" s="6"/>
      <c r="H79" s="6"/>
      <c r="I79" s="6"/>
      <c r="J79" s="6"/>
      <c r="K79" s="14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64</v>
      </c>
      <c r="B81" s="6" t="s">
        <v>77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2:11" ht="12.75">
      <c r="B82" s="8">
        <v>0</v>
      </c>
      <c r="C82" s="8">
        <v>0</v>
      </c>
      <c r="D82" s="9" t="e">
        <f>SUM(C82)/(B82)</f>
        <v>#DIV/0!</v>
      </c>
      <c r="E82" s="1" t="s">
        <v>95</v>
      </c>
      <c r="F82" s="8">
        <v>0</v>
      </c>
      <c r="G82" s="12"/>
      <c r="H82" s="12"/>
      <c r="I82" s="12"/>
      <c r="J82" s="12"/>
      <c r="K82" s="14"/>
    </row>
    <row r="83" spans="2:11" ht="12.75">
      <c r="B83" s="8">
        <v>0</v>
      </c>
      <c r="C83" s="8">
        <v>0</v>
      </c>
      <c r="D83" s="9" t="e">
        <f>SUM(C83)/(B83)</f>
        <v>#DIV/0!</v>
      </c>
      <c r="E83" s="1" t="s">
        <v>95</v>
      </c>
      <c r="F83" s="8">
        <v>0</v>
      </c>
      <c r="G83" s="12"/>
      <c r="H83" s="12"/>
      <c r="I83" s="12"/>
      <c r="J83" s="12"/>
      <c r="K83" s="14"/>
    </row>
    <row r="84" spans="2:11" ht="12.75">
      <c r="B84" s="8">
        <v>0</v>
      </c>
      <c r="C84" s="8">
        <v>0</v>
      </c>
      <c r="D84" s="9" t="e">
        <f>SUM(C84)/(B84)</f>
        <v>#DIV/0!</v>
      </c>
      <c r="E84" s="1" t="s">
        <v>95</v>
      </c>
      <c r="F84" s="8">
        <v>0</v>
      </c>
      <c r="G84" s="12"/>
      <c r="H84" s="12"/>
      <c r="I84" s="12"/>
      <c r="J84" s="12"/>
      <c r="K84" s="14"/>
    </row>
    <row r="85" spans="1:11" ht="12.75">
      <c r="A85" s="5" t="s">
        <v>8</v>
      </c>
      <c r="B85" s="6">
        <f>SUM(B82:B84)</f>
        <v>0</v>
      </c>
      <c r="C85" s="6">
        <f>SUM(C82:C84)</f>
        <v>0</v>
      </c>
      <c r="D85" s="15" t="e">
        <f>SUM(C85)/(B85)</f>
        <v>#DIV/0!</v>
      </c>
      <c r="E85" s="6" t="s">
        <v>95</v>
      </c>
      <c r="F85" s="6">
        <f>SUM(F82:F84)</f>
        <v>0</v>
      </c>
      <c r="G85" s="5"/>
      <c r="H85" s="5"/>
      <c r="I85" s="5"/>
      <c r="J85" s="5"/>
      <c r="K85" s="6"/>
    </row>
    <row r="86" spans="1:11" ht="12.75">
      <c r="A86" s="5"/>
      <c r="B86" s="6">
        <v>0</v>
      </c>
      <c r="C86" s="6">
        <v>0</v>
      </c>
      <c r="D86" s="15" t="e">
        <f>SUM(C86)/(B86)</f>
        <v>#DIV/0!</v>
      </c>
      <c r="E86" s="6" t="s">
        <v>95</v>
      </c>
      <c r="F86" s="6">
        <v>0</v>
      </c>
      <c r="G86" s="5"/>
      <c r="H86" s="5"/>
      <c r="I86" s="5"/>
      <c r="J86" s="5"/>
      <c r="K86" s="6"/>
    </row>
    <row r="87" spans="1:11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4"/>
    </row>
    <row r="88" spans="1:11" ht="12.75">
      <c r="A88" s="5" t="s">
        <v>65</v>
      </c>
      <c r="B88" s="6" t="s">
        <v>78</v>
      </c>
      <c r="C88" s="6" t="s">
        <v>40</v>
      </c>
      <c r="D88" s="6" t="s">
        <v>9</v>
      </c>
      <c r="E88" s="6" t="s">
        <v>41</v>
      </c>
      <c r="F88" s="6" t="s">
        <v>42</v>
      </c>
      <c r="G88" s="12"/>
      <c r="H88" s="12"/>
      <c r="I88" s="12"/>
      <c r="J88" s="12"/>
      <c r="K88" s="14"/>
    </row>
    <row r="89" spans="2:11" ht="12.75">
      <c r="B89" s="8">
        <v>0</v>
      </c>
      <c r="C89" s="8">
        <v>0</v>
      </c>
      <c r="D89" s="9" t="e">
        <f>SUM(C89)/(B89)</f>
        <v>#DIV/0!</v>
      </c>
      <c r="E89" s="1" t="s">
        <v>95</v>
      </c>
      <c r="F89" s="8">
        <v>0</v>
      </c>
      <c r="G89" s="12"/>
      <c r="H89" s="12"/>
      <c r="I89" s="12"/>
      <c r="J89" s="12"/>
      <c r="K89" s="14"/>
    </row>
    <row r="90" spans="2:11" ht="12.75">
      <c r="B90" s="8">
        <v>0</v>
      </c>
      <c r="C90" s="8">
        <v>0</v>
      </c>
      <c r="D90" s="9" t="e">
        <f>SUM(C90)/(B90)</f>
        <v>#DIV/0!</v>
      </c>
      <c r="E90" s="1" t="s">
        <v>95</v>
      </c>
      <c r="F90" s="8">
        <v>0</v>
      </c>
      <c r="G90" s="12"/>
      <c r="H90" s="12"/>
      <c r="I90" s="12"/>
      <c r="J90" s="12"/>
      <c r="K90" s="14"/>
    </row>
    <row r="91" spans="2:11" ht="12.75">
      <c r="B91" s="8">
        <v>0</v>
      </c>
      <c r="C91" s="8">
        <v>0</v>
      </c>
      <c r="D91" s="9" t="e">
        <f>SUM(C91)/(B91)</f>
        <v>#DIV/0!</v>
      </c>
      <c r="E91" s="1" t="s">
        <v>95</v>
      </c>
      <c r="F91" s="8">
        <v>0</v>
      </c>
      <c r="G91" s="12"/>
      <c r="H91" s="12"/>
      <c r="I91" s="12"/>
      <c r="J91" s="12"/>
      <c r="K91" s="14"/>
    </row>
    <row r="92" spans="1:11" ht="12.75">
      <c r="A92" s="5" t="s">
        <v>8</v>
      </c>
      <c r="B92" s="6">
        <f>SUM(B89:B91)</f>
        <v>0</v>
      </c>
      <c r="C92" s="6">
        <f>SUM(C89:C91)</f>
        <v>0</v>
      </c>
      <c r="D92" s="15" t="e">
        <f>SUM(C92)/(B92)</f>
        <v>#DIV/0!</v>
      </c>
      <c r="E92" s="6" t="s">
        <v>95</v>
      </c>
      <c r="F92" s="6">
        <f>SUM(F89:F91)</f>
        <v>0</v>
      </c>
      <c r="G92" s="12"/>
      <c r="H92" s="12"/>
      <c r="I92" s="12"/>
      <c r="J92" s="12"/>
      <c r="K92" s="14"/>
    </row>
    <row r="93" spans="1:11" ht="12.75">
      <c r="A93" s="5"/>
      <c r="B93" s="6">
        <v>0</v>
      </c>
      <c r="C93" s="6">
        <v>0</v>
      </c>
      <c r="D93" s="15" t="e">
        <f>SUM(C93)/(B93)</f>
        <v>#DIV/0!</v>
      </c>
      <c r="E93" s="6" t="s">
        <v>95</v>
      </c>
      <c r="F93" s="6">
        <v>0</v>
      </c>
      <c r="G93" s="7"/>
      <c r="H93" s="7"/>
      <c r="I93" s="7"/>
      <c r="J93" s="7"/>
      <c r="K93" s="8"/>
    </row>
    <row r="94" spans="1:11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4"/>
    </row>
    <row r="95" spans="1:11" ht="12.75">
      <c r="A95" s="5" t="s">
        <v>66</v>
      </c>
      <c r="B95" s="6" t="s">
        <v>79</v>
      </c>
      <c r="C95" s="6" t="s">
        <v>40</v>
      </c>
      <c r="D95" s="6" t="s">
        <v>9</v>
      </c>
      <c r="E95" s="6" t="s">
        <v>41</v>
      </c>
      <c r="F95" s="6"/>
      <c r="G95" s="12"/>
      <c r="H95" s="12"/>
      <c r="I95" s="12"/>
      <c r="J95" s="12"/>
      <c r="K95" s="14"/>
    </row>
    <row r="96" spans="2:11" ht="12.75">
      <c r="B96" s="8">
        <v>0</v>
      </c>
      <c r="C96" s="8">
        <v>0</v>
      </c>
      <c r="D96" s="9" t="e">
        <f>SUM(C96)/(B96)</f>
        <v>#DIV/0!</v>
      </c>
      <c r="E96" s="1" t="s">
        <v>95</v>
      </c>
      <c r="F96" s="8"/>
      <c r="G96" s="7"/>
      <c r="H96" s="7"/>
      <c r="I96" s="7"/>
      <c r="J96" s="7"/>
      <c r="K96" s="8"/>
    </row>
    <row r="97" spans="2:11" ht="12.75">
      <c r="B97" s="8">
        <v>0</v>
      </c>
      <c r="C97" s="8">
        <v>0</v>
      </c>
      <c r="D97" s="9" t="e">
        <f>SUM(C97)/(B97)</f>
        <v>#DIV/0!</v>
      </c>
      <c r="E97" s="1" t="s">
        <v>95</v>
      </c>
      <c r="F97" s="8"/>
      <c r="G97" s="7"/>
      <c r="H97" s="7"/>
      <c r="I97" s="7"/>
      <c r="J97" s="7"/>
      <c r="K97" s="8"/>
    </row>
    <row r="98" spans="1:11" ht="12.75">
      <c r="A98" s="5" t="s">
        <v>8</v>
      </c>
      <c r="B98" s="6">
        <f>SUM(B96:B97)</f>
        <v>0</v>
      </c>
      <c r="C98" s="6">
        <f>SUM(C96:C97)</f>
        <v>0</v>
      </c>
      <c r="D98" s="15" t="e">
        <f>SUM(C98)/(B98)</f>
        <v>#DIV/0!</v>
      </c>
      <c r="E98" s="6" t="s">
        <v>95</v>
      </c>
      <c r="F98" s="6"/>
      <c r="G98" s="5"/>
      <c r="H98" s="5"/>
      <c r="I98" s="5"/>
      <c r="J98" s="5"/>
      <c r="K98" s="6"/>
    </row>
    <row r="99" spans="1:11" ht="12.75">
      <c r="A99" s="5"/>
      <c r="B99" s="6">
        <f>C26</f>
        <v>0</v>
      </c>
      <c r="C99" s="6">
        <f>C27</f>
        <v>0</v>
      </c>
      <c r="D99" s="15" t="e">
        <f>SUM(C99)/(B99)</f>
        <v>#DIV/0!</v>
      </c>
      <c r="E99" s="6" t="s">
        <v>95</v>
      </c>
      <c r="F99" s="6"/>
      <c r="G99" s="5"/>
      <c r="H99" s="5"/>
      <c r="I99" s="5"/>
      <c r="J99" s="5"/>
      <c r="K99" s="6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6"/>
    </row>
    <row r="101" spans="1:11" ht="12.75">
      <c r="A101" s="5" t="s">
        <v>82</v>
      </c>
      <c r="B101" s="5"/>
      <c r="C101" s="5"/>
      <c r="D101" s="5"/>
      <c r="E101" s="5"/>
      <c r="F101" s="5"/>
      <c r="G101" s="5"/>
      <c r="H101" s="5"/>
      <c r="I101" s="5"/>
      <c r="J101" s="5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"/>
    </row>
    <row r="113" spans="1:11" ht="12.75">
      <c r="A113" s="28" t="s">
        <v>67</v>
      </c>
      <c r="B113" s="29" t="s">
        <v>68</v>
      </c>
      <c r="C113" s="29" t="s">
        <v>91</v>
      </c>
      <c r="D113" s="29" t="s">
        <v>69</v>
      </c>
      <c r="E113" s="29" t="s">
        <v>71</v>
      </c>
      <c r="F113" s="29" t="s">
        <v>70</v>
      </c>
      <c r="G113" s="29" t="s">
        <v>99</v>
      </c>
      <c r="H113" s="29" t="s">
        <v>72</v>
      </c>
      <c r="I113" s="29" t="s">
        <v>73</v>
      </c>
      <c r="J113" s="29" t="s">
        <v>83</v>
      </c>
      <c r="K113" s="44"/>
    </row>
    <row r="114" spans="1:11" ht="12.75">
      <c r="A114" s="49"/>
      <c r="B114" s="8">
        <v>0</v>
      </c>
      <c r="C114" s="8">
        <v>0</v>
      </c>
      <c r="D114" s="8">
        <f aca="true" t="shared" si="4" ref="D114:D138">SUM(B114:C114)</f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1"/>
    </row>
    <row r="115" spans="1:11" ht="12.75">
      <c r="A115" s="49"/>
      <c r="B115" s="8">
        <v>0</v>
      </c>
      <c r="C115" s="8">
        <v>0</v>
      </c>
      <c r="D115" s="8">
        <f t="shared" si="4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1"/>
    </row>
    <row r="116" spans="1:11" ht="12.75">
      <c r="A116" s="49"/>
      <c r="B116" s="8">
        <v>0</v>
      </c>
      <c r="C116" s="8">
        <v>0</v>
      </c>
      <c r="D116" s="8">
        <f t="shared" si="4"/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1"/>
    </row>
    <row r="117" spans="1:11" ht="12.75">
      <c r="A117" s="49"/>
      <c r="B117" s="8">
        <v>0</v>
      </c>
      <c r="C117" s="8">
        <v>0</v>
      </c>
      <c r="D117" s="8">
        <f t="shared" si="4"/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1"/>
    </row>
    <row r="118" spans="1:11" ht="12.75">
      <c r="A118" s="49"/>
      <c r="B118" s="8">
        <v>0</v>
      </c>
      <c r="C118" s="8">
        <v>0</v>
      </c>
      <c r="D118" s="8">
        <f t="shared" si="4"/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1"/>
    </row>
    <row r="119" spans="1:11" ht="12.75">
      <c r="A119" s="49"/>
      <c r="B119" s="8">
        <v>0</v>
      </c>
      <c r="C119" s="8">
        <v>0</v>
      </c>
      <c r="D119" s="8">
        <f t="shared" si="4"/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"/>
    </row>
    <row r="120" spans="1:11" ht="12.75">
      <c r="A120" s="49"/>
      <c r="B120" s="8">
        <v>0</v>
      </c>
      <c r="C120" s="8">
        <v>0</v>
      </c>
      <c r="D120" s="8">
        <f t="shared" si="4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1"/>
    </row>
    <row r="121" spans="1:11" ht="12.75">
      <c r="A121" s="49"/>
      <c r="B121" s="8">
        <v>0</v>
      </c>
      <c r="C121" s="8">
        <v>0</v>
      </c>
      <c r="D121" s="8">
        <f t="shared" si="4"/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1"/>
    </row>
    <row r="122" spans="1:11" ht="12.75">
      <c r="A122" s="49"/>
      <c r="B122" s="8">
        <v>0</v>
      </c>
      <c r="C122" s="8">
        <v>0</v>
      </c>
      <c r="D122" s="8">
        <f t="shared" si="4"/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1"/>
    </row>
    <row r="123" spans="1:11" ht="12.75">
      <c r="A123" s="49"/>
      <c r="B123" s="8">
        <v>0</v>
      </c>
      <c r="C123" s="8">
        <v>0</v>
      </c>
      <c r="D123" s="8">
        <f t="shared" si="4"/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1"/>
    </row>
    <row r="124" spans="1:11" ht="12.75">
      <c r="A124" s="49"/>
      <c r="B124" s="8">
        <v>0</v>
      </c>
      <c r="C124" s="8">
        <v>0</v>
      </c>
      <c r="D124" s="8">
        <f t="shared" si="4"/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1"/>
    </row>
    <row r="125" spans="1:11" ht="12.75">
      <c r="A125" s="49"/>
      <c r="B125" s="8">
        <v>0</v>
      </c>
      <c r="C125" s="8">
        <v>0</v>
      </c>
      <c r="D125" s="8">
        <f t="shared" si="4"/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1"/>
    </row>
    <row r="126" spans="1:11" ht="12.75">
      <c r="A126" s="49"/>
      <c r="B126" s="8">
        <v>0</v>
      </c>
      <c r="C126" s="8">
        <v>0</v>
      </c>
      <c r="D126" s="8">
        <f t="shared" si="4"/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1"/>
    </row>
    <row r="127" spans="1:11" ht="12.75">
      <c r="A127" s="49"/>
      <c r="B127" s="8">
        <v>0</v>
      </c>
      <c r="C127" s="8">
        <v>0</v>
      </c>
      <c r="D127" s="8">
        <f t="shared" si="4"/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"/>
    </row>
    <row r="128" spans="1:11" ht="12.75">
      <c r="A128" s="49"/>
      <c r="B128" s="8">
        <v>0</v>
      </c>
      <c r="C128" s="8">
        <v>0</v>
      </c>
      <c r="D128" s="8">
        <f t="shared" si="4"/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"/>
    </row>
    <row r="129" spans="1:11" ht="12.75">
      <c r="A129" s="49"/>
      <c r="B129" s="8">
        <v>0</v>
      </c>
      <c r="C129" s="8">
        <v>0</v>
      </c>
      <c r="D129" s="8">
        <f t="shared" si="4"/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1"/>
    </row>
    <row r="130" spans="1:11" ht="12.75">
      <c r="A130" s="49"/>
      <c r="B130" s="8">
        <v>0</v>
      </c>
      <c r="C130" s="8">
        <v>0</v>
      </c>
      <c r="D130" s="8">
        <f t="shared" si="4"/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1"/>
    </row>
    <row r="131" spans="1:11" ht="12.75">
      <c r="A131" s="49"/>
      <c r="B131" s="8">
        <v>0</v>
      </c>
      <c r="C131" s="8">
        <v>0</v>
      </c>
      <c r="D131" s="8">
        <f t="shared" si="4"/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1"/>
    </row>
    <row r="132" spans="1:11" ht="12.75">
      <c r="A132" s="49"/>
      <c r="B132" s="8">
        <v>0</v>
      </c>
      <c r="C132" s="8">
        <v>0</v>
      </c>
      <c r="D132" s="8">
        <f t="shared" si="4"/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1"/>
    </row>
    <row r="133" spans="1:11" ht="12.75">
      <c r="A133" s="49"/>
      <c r="B133" s="8">
        <v>0</v>
      </c>
      <c r="C133" s="8">
        <v>0</v>
      </c>
      <c r="D133" s="8">
        <f t="shared" si="4"/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1"/>
    </row>
    <row r="134" spans="1:11" ht="12.75">
      <c r="A134" s="49"/>
      <c r="B134" s="8">
        <v>0</v>
      </c>
      <c r="C134" s="8">
        <v>0</v>
      </c>
      <c r="D134" s="8">
        <f t="shared" si="4"/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"/>
    </row>
    <row r="135" spans="1:11" ht="12.75">
      <c r="A135" s="49"/>
      <c r="B135" s="8">
        <v>0</v>
      </c>
      <c r="C135" s="8">
        <v>0</v>
      </c>
      <c r="D135" s="8">
        <f t="shared" si="4"/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1"/>
    </row>
    <row r="136" spans="1:11" ht="12.75">
      <c r="A136" s="49"/>
      <c r="B136" s="8">
        <v>0</v>
      </c>
      <c r="C136" s="8">
        <v>0</v>
      </c>
      <c r="D136" s="8">
        <f t="shared" si="4"/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1"/>
    </row>
    <row r="137" spans="1:11" ht="12.75">
      <c r="A137" s="49"/>
      <c r="B137" s="8">
        <v>0</v>
      </c>
      <c r="C137" s="8">
        <v>0</v>
      </c>
      <c r="D137" s="8">
        <f t="shared" si="4"/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1"/>
    </row>
    <row r="138" spans="1:11" ht="12.75">
      <c r="A138" s="49"/>
      <c r="B138" s="8">
        <v>0</v>
      </c>
      <c r="C138" s="8">
        <v>0</v>
      </c>
      <c r="D138" s="8">
        <f t="shared" si="4"/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1"/>
    </row>
    <row r="139" spans="1:11" ht="12.75">
      <c r="A139" s="28" t="s">
        <v>8</v>
      </c>
      <c r="B139" s="29">
        <f aca="true" t="shared" si="5" ref="B139:J139">SUM(B114:B138)</f>
        <v>0</v>
      </c>
      <c r="C139" s="29">
        <f t="shared" si="5"/>
        <v>0</v>
      </c>
      <c r="D139" s="29">
        <f t="shared" si="5"/>
        <v>0</v>
      </c>
      <c r="E139" s="29">
        <f t="shared" si="5"/>
        <v>0</v>
      </c>
      <c r="F139" s="29">
        <f t="shared" si="5"/>
        <v>0</v>
      </c>
      <c r="G139" s="29">
        <f t="shared" si="5"/>
        <v>0</v>
      </c>
      <c r="H139" s="29">
        <f t="shared" si="5"/>
        <v>0</v>
      </c>
      <c r="I139" s="29">
        <f t="shared" si="5"/>
        <v>0</v>
      </c>
      <c r="J139" s="29">
        <f t="shared" si="5"/>
        <v>0</v>
      </c>
      <c r="K13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108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7</v>
      </c>
      <c r="F4" s="1"/>
      <c r="G4" s="1"/>
      <c r="H4" s="1">
        <f>SUM(B4:G4)</f>
        <v>7</v>
      </c>
      <c r="I4" s="24"/>
      <c r="J4" s="1"/>
    </row>
    <row r="5" spans="1:10" ht="12.75">
      <c r="A5" t="s">
        <v>109</v>
      </c>
      <c r="B5" s="1">
        <v>13</v>
      </c>
      <c r="C5" s="1">
        <v>21</v>
      </c>
      <c r="D5" s="1">
        <v>7</v>
      </c>
      <c r="E5" s="1">
        <v>7</v>
      </c>
      <c r="F5" s="1"/>
      <c r="G5" s="1"/>
      <c r="H5" s="1">
        <f>SUM(B5:G5)</f>
        <v>48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110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11</v>
      </c>
      <c r="C8" s="8">
        <f>SUM(C9:C11)</f>
        <v>15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2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14</v>
      </c>
      <c r="C12" s="8">
        <v>7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6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0.42857142857142855</v>
      </c>
      <c r="C14" s="10">
        <f>SUM(C13/C12)</f>
        <v>0.5714285714285714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0.3333333333333333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55</v>
      </c>
      <c r="C18" s="8">
        <f>SUM(C19)+(C24)</f>
        <v>40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43</v>
      </c>
      <c r="C19" s="8">
        <v>21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100</v>
      </c>
      <c r="C20" s="8">
        <v>88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66</v>
      </c>
      <c r="C21" s="8">
        <v>207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166</v>
      </c>
      <c r="C22" s="8">
        <f>SUM(C20)+(C21)</f>
        <v>295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7</v>
      </c>
      <c r="C23" s="8">
        <v>16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12</v>
      </c>
      <c r="C24" s="8">
        <v>19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3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124</v>
      </c>
      <c r="C27" s="8">
        <v>55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41.333333333333336</v>
      </c>
      <c r="C28" s="9">
        <f>SUM(C27/C26)</f>
        <v>55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7</v>
      </c>
      <c r="C31" s="8">
        <v>1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45</v>
      </c>
      <c r="C32" s="8">
        <v>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142</v>
      </c>
      <c r="C33" s="47" t="s">
        <v>143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16</v>
      </c>
      <c r="C36" s="8">
        <v>52</v>
      </c>
      <c r="D36" s="9">
        <f aca="true" t="shared" si="0" ref="D36:D43">SUM(C36)/(B36)</f>
        <v>3.25</v>
      </c>
      <c r="E36" s="1">
        <v>15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145</v>
      </c>
      <c r="B37" s="8">
        <v>3</v>
      </c>
      <c r="C37" s="8">
        <v>39</v>
      </c>
      <c r="D37" s="9">
        <f t="shared" si="0"/>
        <v>13</v>
      </c>
      <c r="E37" s="1">
        <v>20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146</v>
      </c>
      <c r="B38" s="8">
        <v>11</v>
      </c>
      <c r="C38" s="8">
        <v>23</v>
      </c>
      <c r="D38" s="9">
        <f t="shared" si="0"/>
        <v>2.090909090909091</v>
      </c>
      <c r="E38" s="1">
        <v>15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147</v>
      </c>
      <c r="B39" s="8">
        <v>10</v>
      </c>
      <c r="C39" s="8">
        <v>11</v>
      </c>
      <c r="D39" s="9">
        <f t="shared" si="0"/>
        <v>1.1</v>
      </c>
      <c r="E39" s="1">
        <v>11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148</v>
      </c>
      <c r="B40" s="8">
        <v>1</v>
      </c>
      <c r="C40" s="8">
        <v>2</v>
      </c>
      <c r="D40" s="9">
        <f t="shared" si="0"/>
        <v>2</v>
      </c>
      <c r="E40" s="1">
        <v>2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89</v>
      </c>
      <c r="B41" s="8">
        <v>2</v>
      </c>
      <c r="C41" s="8">
        <v>-27</v>
      </c>
      <c r="D41" s="9">
        <f t="shared" si="0"/>
        <v>-13.5</v>
      </c>
      <c r="E41" s="1" t="s">
        <v>95</v>
      </c>
      <c r="F41" s="8">
        <v>0</v>
      </c>
      <c r="G41" s="8"/>
      <c r="H41" s="8"/>
      <c r="I41" s="8"/>
      <c r="J41" s="8"/>
      <c r="K41" s="8"/>
    </row>
    <row r="42" spans="1:11" ht="12.75">
      <c r="A42" s="5" t="s">
        <v>8</v>
      </c>
      <c r="B42" s="6">
        <f>SUM(B36:B41)</f>
        <v>43</v>
      </c>
      <c r="C42" s="6">
        <f>SUM(C36:C41)</f>
        <v>100</v>
      </c>
      <c r="D42" s="15">
        <f t="shared" si="0"/>
        <v>2.3255813953488373</v>
      </c>
      <c r="E42" s="6">
        <v>20</v>
      </c>
      <c r="F42" s="6">
        <f>SUM(F36:F41)</f>
        <v>0</v>
      </c>
      <c r="G42" s="6"/>
      <c r="H42" s="6"/>
      <c r="I42" s="6"/>
      <c r="J42" s="6"/>
      <c r="K42" s="6"/>
    </row>
    <row r="43" spans="1:11" ht="12.75">
      <c r="A43" s="5" t="s">
        <v>109</v>
      </c>
      <c r="B43" s="6">
        <f>C19</f>
        <v>21</v>
      </c>
      <c r="C43" s="6">
        <f>C20</f>
        <v>88</v>
      </c>
      <c r="D43" s="15">
        <f t="shared" si="0"/>
        <v>4.190476190476191</v>
      </c>
      <c r="E43" s="6">
        <v>24</v>
      </c>
      <c r="F43" s="6">
        <v>2</v>
      </c>
      <c r="G43" s="6"/>
      <c r="H43" s="6"/>
      <c r="I43" s="6"/>
      <c r="J43" s="6"/>
      <c r="K43" s="6"/>
    </row>
    <row r="44" spans="1:11" ht="12.7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5" t="s">
        <v>43</v>
      </c>
      <c r="B45" s="6" t="s">
        <v>44</v>
      </c>
      <c r="C45" s="6" t="s">
        <v>39</v>
      </c>
      <c r="D45" s="6" t="s">
        <v>45</v>
      </c>
      <c r="E45" s="6" t="s">
        <v>46</v>
      </c>
      <c r="F45" s="6" t="s">
        <v>40</v>
      </c>
      <c r="G45" s="6" t="s">
        <v>47</v>
      </c>
      <c r="H45" s="6" t="s">
        <v>42</v>
      </c>
      <c r="I45" s="6" t="s">
        <v>41</v>
      </c>
      <c r="J45" s="6"/>
      <c r="K45" s="6"/>
    </row>
    <row r="46" spans="1:11" ht="12.75">
      <c r="A46" s="7" t="s">
        <v>146</v>
      </c>
      <c r="B46" s="8">
        <v>7</v>
      </c>
      <c r="C46" s="8">
        <v>12</v>
      </c>
      <c r="D46" s="8">
        <v>1</v>
      </c>
      <c r="E46" s="10">
        <f>SUM(B46)/(C46)</f>
        <v>0.5833333333333334</v>
      </c>
      <c r="F46" s="8">
        <v>66</v>
      </c>
      <c r="G46" s="16">
        <f>SUM(F46)/(C46)</f>
        <v>5.5</v>
      </c>
      <c r="H46" s="8">
        <v>1</v>
      </c>
      <c r="I46" s="1" t="s">
        <v>149</v>
      </c>
      <c r="J46" s="8"/>
      <c r="K46" s="8"/>
    </row>
    <row r="47" spans="1:11" ht="12.75">
      <c r="A47" s="5" t="s">
        <v>8</v>
      </c>
      <c r="B47" s="6">
        <f>SUM(B46:B46)</f>
        <v>7</v>
      </c>
      <c r="C47" s="6">
        <f>SUM(C46:C46)</f>
        <v>12</v>
      </c>
      <c r="D47" s="6">
        <f>SUM(D46:D46)</f>
        <v>1</v>
      </c>
      <c r="E47" s="17">
        <f>SUM(B47)/(C47)</f>
        <v>0.5833333333333334</v>
      </c>
      <c r="F47" s="6">
        <f>SUM(F46:F46)</f>
        <v>66</v>
      </c>
      <c r="G47" s="18">
        <f>SUM(F47)/(C47)</f>
        <v>5.5</v>
      </c>
      <c r="H47" s="6">
        <f>SUM(H46:H46)</f>
        <v>1</v>
      </c>
      <c r="I47" s="6" t="s">
        <v>149</v>
      </c>
      <c r="J47" s="6"/>
      <c r="K47" s="6"/>
    </row>
    <row r="48" spans="1:11" ht="12.75">
      <c r="A48" s="5" t="s">
        <v>109</v>
      </c>
      <c r="B48" s="6">
        <f>C23</f>
        <v>16</v>
      </c>
      <c r="C48" s="6">
        <f>C24</f>
        <v>19</v>
      </c>
      <c r="D48" s="6">
        <f>C25</f>
        <v>0</v>
      </c>
      <c r="E48" s="17">
        <f>SUM(B48)/(C48)</f>
        <v>0.8421052631578947</v>
      </c>
      <c r="F48" s="6">
        <f>C21</f>
        <v>207</v>
      </c>
      <c r="G48" s="18">
        <f>SUM(F48)/(C48)</f>
        <v>10.894736842105264</v>
      </c>
      <c r="H48" s="6">
        <v>3</v>
      </c>
      <c r="I48" s="6" t="s">
        <v>150</v>
      </c>
      <c r="J48" s="6"/>
      <c r="K48" s="6"/>
    </row>
    <row r="49" spans="1:11" ht="12.7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5" t="s">
        <v>48</v>
      </c>
      <c r="B50" s="6" t="s">
        <v>49</v>
      </c>
      <c r="C50" s="6" t="s">
        <v>40</v>
      </c>
      <c r="D50" s="6" t="s">
        <v>9</v>
      </c>
      <c r="E50" s="6" t="s">
        <v>41</v>
      </c>
      <c r="F50" s="6" t="s">
        <v>42</v>
      </c>
      <c r="G50" s="6"/>
      <c r="H50" s="6"/>
      <c r="I50" s="6"/>
      <c r="J50" s="6"/>
      <c r="K50" s="6"/>
    </row>
    <row r="51" spans="1:11" ht="12.75">
      <c r="A51" s="7" t="s">
        <v>151</v>
      </c>
      <c r="B51" s="8">
        <v>3</v>
      </c>
      <c r="C51" s="8">
        <v>34</v>
      </c>
      <c r="D51" s="9">
        <f aca="true" t="shared" si="1" ref="D51:D56">SUM(C51)/(B51)</f>
        <v>11.333333333333334</v>
      </c>
      <c r="E51" s="1" t="s">
        <v>149</v>
      </c>
      <c r="F51" s="8">
        <v>1</v>
      </c>
      <c r="G51" s="8"/>
      <c r="H51" s="8"/>
      <c r="I51" s="8"/>
      <c r="J51" s="8"/>
      <c r="K51" s="8"/>
    </row>
    <row r="52" spans="1:11" ht="12.75">
      <c r="A52" s="7" t="s">
        <v>152</v>
      </c>
      <c r="B52" s="8">
        <v>2</v>
      </c>
      <c r="C52" s="8">
        <v>15</v>
      </c>
      <c r="D52" s="9">
        <f t="shared" si="1"/>
        <v>7.5</v>
      </c>
      <c r="E52" s="1">
        <v>11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153</v>
      </c>
      <c r="B53" s="8">
        <v>1</v>
      </c>
      <c r="C53" s="8">
        <v>9</v>
      </c>
      <c r="D53" s="9">
        <f t="shared" si="1"/>
        <v>9</v>
      </c>
      <c r="E53" s="1">
        <v>9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145</v>
      </c>
      <c r="B54" s="8">
        <v>1</v>
      </c>
      <c r="C54" s="8">
        <v>8</v>
      </c>
      <c r="D54" s="9">
        <f>SUM(C54)/(B54)</f>
        <v>8</v>
      </c>
      <c r="E54" s="1">
        <v>8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SUM(B51:B54)</f>
        <v>7</v>
      </c>
      <c r="C55" s="6">
        <f>SUM(C51:C54)</f>
        <v>66</v>
      </c>
      <c r="D55" s="15">
        <f t="shared" si="1"/>
        <v>9.428571428571429</v>
      </c>
      <c r="E55" s="6" t="s">
        <v>149</v>
      </c>
      <c r="F55" s="6">
        <f>SUM(F51:F54)</f>
        <v>1</v>
      </c>
      <c r="G55" s="6"/>
      <c r="H55" s="6"/>
      <c r="I55" s="6"/>
      <c r="J55" s="6"/>
      <c r="K55" s="14"/>
    </row>
    <row r="56" spans="1:11" ht="12.75">
      <c r="A56" s="5" t="s">
        <v>109</v>
      </c>
      <c r="B56" s="6">
        <f>C23</f>
        <v>16</v>
      </c>
      <c r="C56" s="6">
        <f>C21</f>
        <v>207</v>
      </c>
      <c r="D56" s="15">
        <f t="shared" si="1"/>
        <v>12.9375</v>
      </c>
      <c r="E56" s="6" t="s">
        <v>150</v>
      </c>
      <c r="F56" s="6">
        <v>3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151</v>
      </c>
      <c r="B60" s="8">
        <v>0</v>
      </c>
      <c r="C60" s="8">
        <v>1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6</v>
      </c>
      <c r="J60" s="8"/>
      <c r="K60" s="8"/>
    </row>
    <row r="61" spans="1:11" ht="12.75">
      <c r="A61" t="s">
        <v>154</v>
      </c>
      <c r="B61" s="8">
        <v>0</v>
      </c>
      <c r="C61" s="8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f>SUM(B61*6)+(C61*6)+(D61*6)+(E61)+(F61*2)+(G61*3)+(H61*2)</f>
        <v>1</v>
      </c>
      <c r="J61" s="8"/>
      <c r="K61" s="8"/>
    </row>
    <row r="62" spans="1:11" ht="12.75">
      <c r="A62" s="5" t="s">
        <v>8</v>
      </c>
      <c r="B62" s="6">
        <f aca="true" t="shared" si="2" ref="B62:H62">SUM(B60:B61)</f>
        <v>0</v>
      </c>
      <c r="C62" s="6">
        <f t="shared" si="2"/>
        <v>1</v>
      </c>
      <c r="D62" s="6">
        <f t="shared" si="2"/>
        <v>0</v>
      </c>
      <c r="E62" s="6">
        <f t="shared" si="2"/>
        <v>1</v>
      </c>
      <c r="F62" s="6">
        <f t="shared" si="2"/>
        <v>0</v>
      </c>
      <c r="G62" s="6">
        <f t="shared" si="2"/>
        <v>0</v>
      </c>
      <c r="H62" s="6">
        <f t="shared" si="2"/>
        <v>0</v>
      </c>
      <c r="I62" s="6">
        <f>SUM(B62*6)+(C62*6)+(D62*6)+(E62)+(F62*2)+(G62*3)+(H62*2)</f>
        <v>7</v>
      </c>
      <c r="J62" s="6"/>
      <c r="K62" s="14"/>
    </row>
    <row r="63" spans="1:11" ht="12.75">
      <c r="A63" s="5" t="s">
        <v>109</v>
      </c>
      <c r="B63" s="6">
        <f>F43</f>
        <v>2</v>
      </c>
      <c r="C63" s="6">
        <f>H48</f>
        <v>3</v>
      </c>
      <c r="D63" s="6">
        <f>SUM(F75)+(F79)+(F83)</f>
        <v>2</v>
      </c>
      <c r="E63" s="6">
        <f>B68</f>
        <v>6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48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87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74</v>
      </c>
      <c r="K65" s="14"/>
    </row>
    <row r="66" spans="1:11" ht="12.75">
      <c r="A66" s="7" t="s">
        <v>154</v>
      </c>
      <c r="B66" s="8">
        <v>1</v>
      </c>
      <c r="C66" s="8">
        <v>1</v>
      </c>
      <c r="D66" s="10">
        <f>SUM(B66/C66)</f>
        <v>1</v>
      </c>
      <c r="E66" s="20">
        <v>0</v>
      </c>
      <c r="F66" s="20">
        <v>0</v>
      </c>
      <c r="G66" s="17">
        <v>0</v>
      </c>
      <c r="H66" s="1" t="s">
        <v>95</v>
      </c>
      <c r="I66" s="8">
        <f>SUM(B66)+(E66*3)</f>
        <v>1</v>
      </c>
      <c r="J66" s="22"/>
      <c r="K66" s="8"/>
    </row>
    <row r="67" spans="1:11" ht="12.75">
      <c r="A67" s="5" t="s">
        <v>8</v>
      </c>
      <c r="B67" s="6">
        <f>SUM(B66:B66)</f>
        <v>1</v>
      </c>
      <c r="C67" s="6">
        <f>SUM(C66:C66)</f>
        <v>1</v>
      </c>
      <c r="D67" s="17">
        <f>SUM(B67/C67)</f>
        <v>1</v>
      </c>
      <c r="E67" s="6">
        <f>SUM(E66:E66)</f>
        <v>0</v>
      </c>
      <c r="F67" s="6">
        <f>SUM(F66:F66)</f>
        <v>0</v>
      </c>
      <c r="G67" s="17">
        <v>0</v>
      </c>
      <c r="H67" s="6" t="s">
        <v>95</v>
      </c>
      <c r="I67" s="6">
        <f>SUM(B67)+(E67*3)</f>
        <v>1</v>
      </c>
      <c r="J67" s="19"/>
      <c r="K67" s="6"/>
    </row>
    <row r="68" spans="1:11" ht="12.75">
      <c r="A68" s="5" t="s">
        <v>109</v>
      </c>
      <c r="B68" s="6">
        <v>6</v>
      </c>
      <c r="C68" s="6">
        <v>6</v>
      </c>
      <c r="D68" s="17">
        <f>SUM(B68/C68)</f>
        <v>1</v>
      </c>
      <c r="E68" s="23">
        <v>0</v>
      </c>
      <c r="F68" s="23">
        <v>0</v>
      </c>
      <c r="G68" s="17">
        <v>0</v>
      </c>
      <c r="H68" s="6" t="s">
        <v>95</v>
      </c>
      <c r="I68" s="6">
        <f>SUM(B68)+(E68*3)</f>
        <v>6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75</v>
      </c>
      <c r="B70" s="6" t="s">
        <v>76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152</v>
      </c>
      <c r="B71" s="8">
        <v>3</v>
      </c>
      <c r="C71" s="8">
        <v>50</v>
      </c>
      <c r="D71" s="9">
        <f>SUM(C71)/(B71)</f>
        <v>16.666666666666668</v>
      </c>
      <c r="E71" s="1">
        <v>27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147</v>
      </c>
      <c r="B72" s="8">
        <v>1</v>
      </c>
      <c r="C72" s="8">
        <v>25</v>
      </c>
      <c r="D72" s="9">
        <f>SUM(C72)/(B72)</f>
        <v>25</v>
      </c>
      <c r="E72" s="1">
        <v>25</v>
      </c>
      <c r="F72" s="8">
        <v>0</v>
      </c>
      <c r="G72" s="8"/>
      <c r="H72" s="8"/>
      <c r="I72" s="8"/>
      <c r="J72" s="8"/>
      <c r="K72" s="8"/>
    </row>
    <row r="73" spans="1:11" ht="12.75">
      <c r="A73" s="7" t="s">
        <v>155</v>
      </c>
      <c r="B73" s="8">
        <v>1</v>
      </c>
      <c r="C73" s="8">
        <v>7</v>
      </c>
      <c r="D73" s="9">
        <f>SUM(C73)/(B73)</f>
        <v>7</v>
      </c>
      <c r="E73" s="1">
        <v>7</v>
      </c>
      <c r="F73" s="8">
        <v>0</v>
      </c>
      <c r="G73" s="8"/>
      <c r="H73" s="8"/>
      <c r="I73" s="8"/>
      <c r="J73" s="8"/>
      <c r="K73" s="8"/>
    </row>
    <row r="74" spans="1:11" ht="12.75">
      <c r="A74" s="5" t="s">
        <v>8</v>
      </c>
      <c r="B74" s="6">
        <f>SUM(B71:B73)</f>
        <v>5</v>
      </c>
      <c r="C74" s="6">
        <f>SUM(C71:C73)</f>
        <v>82</v>
      </c>
      <c r="D74" s="15">
        <f>SUM(C74)/(B74)</f>
        <v>16.4</v>
      </c>
      <c r="E74" s="6">
        <v>27</v>
      </c>
      <c r="F74" s="6">
        <f>SUM(F71:F73)</f>
        <v>0</v>
      </c>
      <c r="G74" s="6"/>
      <c r="H74" s="6"/>
      <c r="I74" s="6"/>
      <c r="J74" s="6"/>
      <c r="K74" s="14"/>
    </row>
    <row r="75" spans="1:11" ht="12.75">
      <c r="A75" s="5" t="s">
        <v>109</v>
      </c>
      <c r="B75" s="6">
        <v>2</v>
      </c>
      <c r="C75" s="6">
        <v>105</v>
      </c>
      <c r="D75" s="15">
        <f>SUM(C75)/(B75)</f>
        <v>52.5</v>
      </c>
      <c r="E75" s="6" t="s">
        <v>157</v>
      </c>
      <c r="F75" s="6">
        <v>1</v>
      </c>
      <c r="G75" s="6"/>
      <c r="H75" s="6"/>
      <c r="I75" s="6"/>
      <c r="J75" s="6"/>
      <c r="K75" s="14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64</v>
      </c>
      <c r="B77" s="6" t="s">
        <v>77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>
        <v>0</v>
      </c>
      <c r="G78" s="5"/>
      <c r="H78" s="5"/>
      <c r="I78" s="5"/>
      <c r="J78" s="5"/>
      <c r="K78" s="6"/>
    </row>
    <row r="79" spans="1:11" ht="12.75">
      <c r="A79" s="5" t="s">
        <v>109</v>
      </c>
      <c r="B79" s="6">
        <v>1</v>
      </c>
      <c r="C79" s="6">
        <v>13</v>
      </c>
      <c r="D79" s="15">
        <f>SUM(C79)/(B79)</f>
        <v>13</v>
      </c>
      <c r="E79" s="6">
        <v>13</v>
      </c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78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5" t="s">
        <v>8</v>
      </c>
      <c r="B82" s="6">
        <v>0</v>
      </c>
      <c r="C82" s="6"/>
      <c r="D82" s="15"/>
      <c r="E82" s="6"/>
      <c r="F82" s="6">
        <v>0</v>
      </c>
      <c r="G82" s="12"/>
      <c r="H82" s="12"/>
      <c r="I82" s="12"/>
      <c r="J82" s="12"/>
      <c r="K82" s="14"/>
    </row>
    <row r="83" spans="1:11" ht="12.75">
      <c r="A83" s="5" t="s">
        <v>109</v>
      </c>
      <c r="B83" s="6">
        <v>1</v>
      </c>
      <c r="C83" s="6">
        <v>51</v>
      </c>
      <c r="D83" s="15">
        <f>SUM(C83)/(B83)</f>
        <v>51</v>
      </c>
      <c r="E83" s="6" t="s">
        <v>156</v>
      </c>
      <c r="F83" s="6">
        <v>1</v>
      </c>
      <c r="G83" s="7"/>
      <c r="H83" s="7"/>
      <c r="I83" s="7"/>
      <c r="J83" s="7"/>
      <c r="K83" s="8"/>
    </row>
    <row r="84" spans="1:1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4"/>
    </row>
    <row r="85" spans="1:11" ht="12.75">
      <c r="A85" s="5" t="s">
        <v>66</v>
      </c>
      <c r="B85" s="6" t="s">
        <v>79</v>
      </c>
      <c r="C85" s="6" t="s">
        <v>40</v>
      </c>
      <c r="D85" s="6" t="s">
        <v>9</v>
      </c>
      <c r="E85" s="6" t="s">
        <v>41</v>
      </c>
      <c r="F85" s="6"/>
      <c r="G85" s="12"/>
      <c r="H85" s="12"/>
      <c r="I85" s="12"/>
      <c r="J85" s="12"/>
      <c r="K85" s="14"/>
    </row>
    <row r="86" spans="1:11" ht="12.75">
      <c r="A86" s="7" t="s">
        <v>158</v>
      </c>
      <c r="B86" s="8">
        <v>3</v>
      </c>
      <c r="C86" s="8">
        <v>124</v>
      </c>
      <c r="D86" s="9">
        <f>SUM(C86)/(B86)</f>
        <v>41.333333333333336</v>
      </c>
      <c r="E86" s="1">
        <v>46</v>
      </c>
      <c r="F86" s="8"/>
      <c r="G86" s="7"/>
      <c r="H86" s="7"/>
      <c r="I86" s="7"/>
      <c r="J86" s="7"/>
      <c r="K86" s="8"/>
    </row>
    <row r="87" spans="1:11" ht="12.75">
      <c r="A87" s="5" t="s">
        <v>8</v>
      </c>
      <c r="B87" s="6">
        <f>SUM(B86:B86)</f>
        <v>3</v>
      </c>
      <c r="C87" s="6">
        <f>SUM(C86:C86)</f>
        <v>124</v>
      </c>
      <c r="D87" s="15">
        <f>SUM(C87)/(B87)</f>
        <v>41.333333333333336</v>
      </c>
      <c r="E87" s="6">
        <v>46</v>
      </c>
      <c r="F87" s="6"/>
      <c r="G87" s="5"/>
      <c r="H87" s="5"/>
      <c r="I87" s="5"/>
      <c r="J87" s="5"/>
      <c r="K87" s="6"/>
    </row>
    <row r="88" spans="1:11" ht="12.75">
      <c r="A88" s="5" t="s">
        <v>109</v>
      </c>
      <c r="B88" s="6">
        <f>C26</f>
        <v>1</v>
      </c>
      <c r="C88" s="6">
        <f>C27</f>
        <v>55</v>
      </c>
      <c r="D88" s="15">
        <f>SUM(C88)/(B88)</f>
        <v>55</v>
      </c>
      <c r="E88" s="6">
        <v>55</v>
      </c>
      <c r="F88" s="6"/>
      <c r="G88" s="5"/>
      <c r="H88" s="5"/>
      <c r="I88" s="5"/>
      <c r="J88" s="5"/>
      <c r="K88" s="6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5" t="s">
        <v>82</v>
      </c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ht="12.75">
      <c r="A91" s="7" t="s">
        <v>134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135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136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137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138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139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140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141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28" t="s">
        <v>67</v>
      </c>
      <c r="B100" s="29" t="s">
        <v>68</v>
      </c>
      <c r="C100" s="29" t="s">
        <v>91</v>
      </c>
      <c r="D100" s="29" t="s">
        <v>69</v>
      </c>
      <c r="E100" s="29" t="s">
        <v>71</v>
      </c>
      <c r="F100" s="29" t="s">
        <v>70</v>
      </c>
      <c r="G100" s="29" t="s">
        <v>99</v>
      </c>
      <c r="H100" s="29" t="s">
        <v>72</v>
      </c>
      <c r="I100" s="29" t="s">
        <v>73</v>
      </c>
      <c r="J100" s="29" t="s">
        <v>83</v>
      </c>
      <c r="K100" s="44"/>
    </row>
    <row r="101" spans="1:11" ht="12.75">
      <c r="A101" s="50" t="s">
        <v>162</v>
      </c>
      <c r="B101" s="50">
        <v>0</v>
      </c>
      <c r="C101" s="50">
        <v>10</v>
      </c>
      <c r="D101" s="50">
        <f aca="true" t="shared" si="3" ref="D101:D118">SUM(B101:C101)</f>
        <v>10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1"/>
    </row>
    <row r="102" spans="1:11" ht="12.75">
      <c r="A102" s="50" t="s">
        <v>163</v>
      </c>
      <c r="B102" s="50">
        <v>2</v>
      </c>
      <c r="C102" s="50">
        <v>4</v>
      </c>
      <c r="D102" s="50">
        <f t="shared" si="3"/>
        <v>6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1"/>
    </row>
    <row r="103" spans="1:11" ht="12.75">
      <c r="A103" s="50" t="s">
        <v>155</v>
      </c>
      <c r="B103" s="50">
        <v>1</v>
      </c>
      <c r="C103" s="50">
        <v>5</v>
      </c>
      <c r="D103" s="50">
        <f t="shared" si="3"/>
        <v>6</v>
      </c>
      <c r="E103" s="50">
        <v>1</v>
      </c>
      <c r="F103" s="50">
        <v>0</v>
      </c>
      <c r="G103" s="50">
        <v>0</v>
      </c>
      <c r="H103" s="50">
        <v>1</v>
      </c>
      <c r="I103" s="50">
        <v>1</v>
      </c>
      <c r="J103" s="50">
        <v>0</v>
      </c>
      <c r="K103" s="1"/>
    </row>
    <row r="104" spans="1:11" ht="12.75">
      <c r="A104" s="50" t="s">
        <v>164</v>
      </c>
      <c r="B104" s="50">
        <v>0</v>
      </c>
      <c r="C104" s="50">
        <v>6</v>
      </c>
      <c r="D104" s="50">
        <f t="shared" si="3"/>
        <v>6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1"/>
    </row>
    <row r="105" spans="1:11" ht="12.75">
      <c r="A105" s="50" t="s">
        <v>165</v>
      </c>
      <c r="B105" s="50">
        <v>2</v>
      </c>
      <c r="C105" s="50">
        <v>3</v>
      </c>
      <c r="D105" s="50">
        <f t="shared" si="3"/>
        <v>5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1"/>
    </row>
    <row r="106" spans="1:11" ht="12.75">
      <c r="A106" s="50" t="s">
        <v>153</v>
      </c>
      <c r="B106" s="50">
        <v>2</v>
      </c>
      <c r="C106" s="50">
        <v>2</v>
      </c>
      <c r="D106" s="50">
        <f t="shared" si="3"/>
        <v>4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1"/>
    </row>
    <row r="107" spans="1:11" ht="12.75">
      <c r="A107" s="50" t="s">
        <v>147</v>
      </c>
      <c r="B107" s="50">
        <v>2</v>
      </c>
      <c r="C107" s="50">
        <v>2</v>
      </c>
      <c r="D107" s="50">
        <f t="shared" si="3"/>
        <v>4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1"/>
    </row>
    <row r="108" spans="1:11" ht="12.75">
      <c r="A108" s="50" t="s">
        <v>166</v>
      </c>
      <c r="B108" s="50">
        <v>0</v>
      </c>
      <c r="C108" s="50">
        <v>3</v>
      </c>
      <c r="D108" s="50">
        <f t="shared" si="3"/>
        <v>3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1"/>
    </row>
    <row r="109" spans="1:11" ht="12.75">
      <c r="A109" s="50" t="s">
        <v>148</v>
      </c>
      <c r="B109" s="50">
        <v>0</v>
      </c>
      <c r="C109" s="50">
        <v>3</v>
      </c>
      <c r="D109" s="50">
        <f t="shared" si="3"/>
        <v>3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1"/>
    </row>
    <row r="110" spans="1:11" ht="12.75">
      <c r="A110" s="50" t="s">
        <v>167</v>
      </c>
      <c r="B110" s="50">
        <v>0</v>
      </c>
      <c r="C110" s="50">
        <v>3</v>
      </c>
      <c r="D110" s="50">
        <f t="shared" si="3"/>
        <v>3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1"/>
    </row>
    <row r="111" spans="1:11" ht="12.75">
      <c r="A111" s="50" t="s">
        <v>158</v>
      </c>
      <c r="B111" s="50">
        <v>1</v>
      </c>
      <c r="C111" s="50">
        <v>0</v>
      </c>
      <c r="D111" s="50">
        <f t="shared" si="3"/>
        <v>1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1"/>
    </row>
    <row r="112" spans="1:11" ht="12.75">
      <c r="A112" s="50" t="s">
        <v>152</v>
      </c>
      <c r="B112" s="50">
        <v>1</v>
      </c>
      <c r="C112" s="50">
        <v>0</v>
      </c>
      <c r="D112" s="50">
        <f t="shared" si="3"/>
        <v>1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1"/>
    </row>
    <row r="113" spans="1:11" ht="12.75">
      <c r="A113" s="50" t="s">
        <v>144</v>
      </c>
      <c r="B113" s="50">
        <v>0</v>
      </c>
      <c r="C113" s="50">
        <v>1</v>
      </c>
      <c r="D113" s="50">
        <f t="shared" si="3"/>
        <v>1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1"/>
    </row>
    <row r="114" spans="1:11" ht="12.75">
      <c r="A114" s="50" t="s">
        <v>168</v>
      </c>
      <c r="B114" s="50">
        <v>0</v>
      </c>
      <c r="C114" s="50">
        <v>1</v>
      </c>
      <c r="D114" s="50">
        <f t="shared" si="3"/>
        <v>1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1"/>
    </row>
    <row r="115" spans="1:11" ht="12.75">
      <c r="A115" s="50" t="s">
        <v>151</v>
      </c>
      <c r="B115" s="50">
        <v>0</v>
      </c>
      <c r="C115" s="50">
        <v>1</v>
      </c>
      <c r="D115" s="50">
        <f t="shared" si="3"/>
        <v>1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1"/>
    </row>
    <row r="116" spans="1:11" ht="12.75">
      <c r="A116" s="50" t="s">
        <v>169</v>
      </c>
      <c r="B116" s="50">
        <v>0</v>
      </c>
      <c r="C116" s="50">
        <v>1</v>
      </c>
      <c r="D116" s="50">
        <f t="shared" si="3"/>
        <v>1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1"/>
    </row>
    <row r="117" spans="1:11" ht="12.75">
      <c r="A117" s="50" t="s">
        <v>170</v>
      </c>
      <c r="B117" s="50">
        <v>0</v>
      </c>
      <c r="C117" s="50">
        <v>1</v>
      </c>
      <c r="D117" s="50">
        <f t="shared" si="3"/>
        <v>1</v>
      </c>
      <c r="E117" s="50">
        <v>1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1"/>
    </row>
    <row r="118" spans="1:11" ht="12.75">
      <c r="A118" s="50" t="s">
        <v>171</v>
      </c>
      <c r="B118" s="50">
        <v>0</v>
      </c>
      <c r="C118" s="50">
        <v>1</v>
      </c>
      <c r="D118" s="50">
        <f t="shared" si="3"/>
        <v>1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1"/>
    </row>
    <row r="119" spans="1:11" ht="12.75">
      <c r="A119" s="28" t="s">
        <v>8</v>
      </c>
      <c r="B119" s="29">
        <f aca="true" t="shared" si="4" ref="B119:J119">SUM(B101:B118)</f>
        <v>11</v>
      </c>
      <c r="C119" s="29">
        <f t="shared" si="4"/>
        <v>47</v>
      </c>
      <c r="D119" s="29">
        <f t="shared" si="4"/>
        <v>58</v>
      </c>
      <c r="E119" s="29">
        <f t="shared" si="4"/>
        <v>2</v>
      </c>
      <c r="F119" s="29">
        <f t="shared" si="4"/>
        <v>0</v>
      </c>
      <c r="G119" s="29">
        <f t="shared" si="4"/>
        <v>0</v>
      </c>
      <c r="H119" s="29">
        <f t="shared" si="4"/>
        <v>1</v>
      </c>
      <c r="I119" s="29">
        <f t="shared" si="4"/>
        <v>1</v>
      </c>
      <c r="J119" s="29">
        <f t="shared" si="4"/>
        <v>0</v>
      </c>
      <c r="K119" s="4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7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111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96</v>
      </c>
      <c r="B5" s="1">
        <v>0</v>
      </c>
      <c r="C5" s="1">
        <v>14</v>
      </c>
      <c r="D5" s="1">
        <v>7</v>
      </c>
      <c r="E5" s="1">
        <v>14</v>
      </c>
      <c r="F5" s="1"/>
      <c r="G5" s="1"/>
      <c r="H5" s="1">
        <f>SUM(B5:G5)</f>
        <v>35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94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12</v>
      </c>
      <c r="C8" s="8">
        <f>SUM(C9:C11)</f>
        <v>21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13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8</v>
      </c>
      <c r="C12" s="8">
        <v>15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1</v>
      </c>
      <c r="C13" s="8">
        <v>13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0.125</v>
      </c>
      <c r="C14" s="10">
        <f>SUM(C13/C12)</f>
        <v>0.8666666666666667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2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48</v>
      </c>
      <c r="C18" s="8">
        <f>SUM(C19)+(C24)</f>
        <v>62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30</v>
      </c>
      <c r="C19" s="8">
        <v>44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149</v>
      </c>
      <c r="C20" s="8">
        <v>259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43</v>
      </c>
      <c r="C21" s="8">
        <v>123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192</v>
      </c>
      <c r="C22" s="8">
        <f>SUM(C20)+(C21)</f>
        <v>382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9</v>
      </c>
      <c r="C23" s="8">
        <v>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18</v>
      </c>
      <c r="C24" s="8">
        <v>18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89</v>
      </c>
      <c r="C27" s="8">
        <v>36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22.25</v>
      </c>
      <c r="C28" s="9">
        <f>SUM(C27/C26)</f>
        <v>36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10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29</v>
      </c>
      <c r="C32" s="8">
        <v>65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172</v>
      </c>
      <c r="C33" s="47" t="s">
        <v>173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146</v>
      </c>
      <c r="B36" s="8">
        <v>11</v>
      </c>
      <c r="C36" s="8">
        <v>103</v>
      </c>
      <c r="D36" s="9">
        <f aca="true" t="shared" si="0" ref="D36:D41">SUM(C36)/(B36)</f>
        <v>9.363636363636363</v>
      </c>
      <c r="E36" s="1">
        <v>35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144</v>
      </c>
      <c r="B37" s="8">
        <v>11</v>
      </c>
      <c r="C37" s="8">
        <v>25</v>
      </c>
      <c r="D37" s="9">
        <f t="shared" si="0"/>
        <v>2.272727272727273</v>
      </c>
      <c r="E37" s="1">
        <v>11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147</v>
      </c>
      <c r="B38" s="8">
        <v>7</v>
      </c>
      <c r="C38" s="8">
        <v>20</v>
      </c>
      <c r="D38" s="9">
        <f t="shared" si="0"/>
        <v>2.857142857142857</v>
      </c>
      <c r="E38" s="1">
        <v>15</v>
      </c>
      <c r="F38" s="8">
        <v>0</v>
      </c>
      <c r="G38" s="8"/>
      <c r="H38" s="8"/>
      <c r="I38" s="8"/>
      <c r="J38" s="8"/>
      <c r="K38" s="8"/>
    </row>
    <row r="39" spans="1:11" ht="12.75">
      <c r="A39" t="s">
        <v>155</v>
      </c>
      <c r="B39" s="8">
        <v>1</v>
      </c>
      <c r="C39" s="8">
        <v>1</v>
      </c>
      <c r="D39" s="9">
        <f t="shared" si="0"/>
        <v>1</v>
      </c>
      <c r="E39" s="1">
        <v>1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30</v>
      </c>
      <c r="C40" s="6">
        <f>SUM(C36:C39)</f>
        <v>149</v>
      </c>
      <c r="D40" s="15">
        <f t="shared" si="0"/>
        <v>4.966666666666667</v>
      </c>
      <c r="E40" s="6">
        <v>35</v>
      </c>
      <c r="F40" s="6">
        <f>SUM(F36:F39)</f>
        <v>0</v>
      </c>
      <c r="G40" s="6"/>
      <c r="H40" s="6"/>
      <c r="I40" s="6"/>
      <c r="J40" s="6"/>
      <c r="K40" s="6"/>
    </row>
    <row r="41" spans="1:11" ht="12.75">
      <c r="A41" s="5" t="s">
        <v>96</v>
      </c>
      <c r="B41" s="6">
        <f>C19</f>
        <v>44</v>
      </c>
      <c r="C41" s="6">
        <f>C20</f>
        <v>259</v>
      </c>
      <c r="D41" s="15">
        <f t="shared" si="0"/>
        <v>5.886363636363637</v>
      </c>
      <c r="E41" s="6">
        <v>22</v>
      </c>
      <c r="F41" s="6">
        <v>3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146</v>
      </c>
      <c r="B44" s="8">
        <v>9</v>
      </c>
      <c r="C44" s="8">
        <v>18</v>
      </c>
      <c r="D44" s="8">
        <v>2</v>
      </c>
      <c r="E44" s="10">
        <f>SUM(B44)/(C44)</f>
        <v>0.5</v>
      </c>
      <c r="F44" s="8">
        <v>43</v>
      </c>
      <c r="G44" s="16">
        <f>SUM(F44)/(C44)</f>
        <v>2.388888888888889</v>
      </c>
      <c r="H44" s="8">
        <v>0</v>
      </c>
      <c r="I44" s="1">
        <v>11</v>
      </c>
      <c r="J44" s="8"/>
      <c r="K44" s="8"/>
    </row>
    <row r="45" spans="1:11" ht="12.75">
      <c r="A45" s="5" t="s">
        <v>8</v>
      </c>
      <c r="B45" s="6">
        <f>SUM(B44:B44)</f>
        <v>9</v>
      </c>
      <c r="C45" s="6">
        <f>SUM(C44:C44)</f>
        <v>18</v>
      </c>
      <c r="D45" s="6">
        <f>SUM(D44:D44)</f>
        <v>2</v>
      </c>
      <c r="E45" s="17">
        <f>SUM(B45)/(C45)</f>
        <v>0.5</v>
      </c>
      <c r="F45" s="6">
        <f>SUM(F44:F44)</f>
        <v>43</v>
      </c>
      <c r="G45" s="18">
        <f>SUM(F45)/(C45)</f>
        <v>2.388888888888889</v>
      </c>
      <c r="H45" s="6">
        <f>SUM(H44:H44)</f>
        <v>0</v>
      </c>
      <c r="I45" s="6">
        <v>11</v>
      </c>
      <c r="J45" s="6"/>
      <c r="K45" s="6"/>
    </row>
    <row r="46" spans="1:11" ht="12.75">
      <c r="A46" s="5" t="s">
        <v>96</v>
      </c>
      <c r="B46" s="6">
        <f>C23</f>
        <v>9</v>
      </c>
      <c r="C46" s="6">
        <f>C24</f>
        <v>18</v>
      </c>
      <c r="D46" s="6">
        <f>C25</f>
        <v>0</v>
      </c>
      <c r="E46" s="17">
        <f>SUM(B46)/(C46)</f>
        <v>0.5</v>
      </c>
      <c r="F46" s="6">
        <f>C21</f>
        <v>123</v>
      </c>
      <c r="G46" s="18">
        <f>SUM(F46)/(C46)</f>
        <v>6.833333333333333</v>
      </c>
      <c r="H46" s="6">
        <v>1</v>
      </c>
      <c r="I46" s="6">
        <v>27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153</v>
      </c>
      <c r="B49" s="8">
        <v>4</v>
      </c>
      <c r="C49" s="8">
        <v>9</v>
      </c>
      <c r="D49" s="9">
        <f aca="true" t="shared" si="1" ref="D49:D56">SUM(C49)/(B49)</f>
        <v>2.25</v>
      </c>
      <c r="E49" s="1">
        <v>8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152</v>
      </c>
      <c r="B50" s="8">
        <v>1</v>
      </c>
      <c r="C50" s="8">
        <v>11</v>
      </c>
      <c r="D50" s="9">
        <f t="shared" si="1"/>
        <v>11</v>
      </c>
      <c r="E50" s="1">
        <v>11</v>
      </c>
      <c r="F50" s="8">
        <v>0</v>
      </c>
      <c r="G50" s="8"/>
      <c r="H50" s="8"/>
      <c r="I50" s="8"/>
      <c r="J50" s="8"/>
      <c r="K50" s="8"/>
    </row>
    <row r="51" spans="1:11" ht="12.75">
      <c r="A51" s="7" t="s">
        <v>166</v>
      </c>
      <c r="B51" s="8">
        <v>1</v>
      </c>
      <c r="C51" s="8">
        <v>10</v>
      </c>
      <c r="D51" s="9">
        <f t="shared" si="1"/>
        <v>10</v>
      </c>
      <c r="E51" s="1">
        <v>10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144</v>
      </c>
      <c r="B52" s="8">
        <v>1</v>
      </c>
      <c r="C52" s="8">
        <v>7</v>
      </c>
      <c r="D52" s="9">
        <f>SUM(C52)/(B52)</f>
        <v>7</v>
      </c>
      <c r="E52" s="1">
        <v>7</v>
      </c>
      <c r="F52" s="8">
        <v>0</v>
      </c>
      <c r="G52" s="8"/>
      <c r="H52" s="8"/>
      <c r="I52" s="8"/>
      <c r="J52" s="8"/>
      <c r="K52" s="8"/>
    </row>
    <row r="53" spans="1:11" ht="12.75">
      <c r="A53" s="7" t="s">
        <v>151</v>
      </c>
      <c r="B53" s="8">
        <v>1</v>
      </c>
      <c r="C53" s="8">
        <v>5</v>
      </c>
      <c r="D53" s="9">
        <f>SUM(C53)/(B53)</f>
        <v>5</v>
      </c>
      <c r="E53" s="1">
        <v>5</v>
      </c>
      <c r="F53" s="8">
        <v>0</v>
      </c>
      <c r="G53" s="8"/>
      <c r="H53" s="8"/>
      <c r="I53" s="8"/>
      <c r="J53" s="8"/>
      <c r="K53" s="8"/>
    </row>
    <row r="54" spans="1:11" ht="12.75">
      <c r="A54" s="7" t="s">
        <v>155</v>
      </c>
      <c r="B54" s="8">
        <v>1</v>
      </c>
      <c r="C54" s="8">
        <v>1</v>
      </c>
      <c r="D54" s="9">
        <f>SUM(C54)/(B54)</f>
        <v>1</v>
      </c>
      <c r="E54" s="1">
        <v>1</v>
      </c>
      <c r="F54" s="8">
        <v>0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SUM(B49:B54)</f>
        <v>9</v>
      </c>
      <c r="C55" s="6">
        <f>SUM(C49:C54)</f>
        <v>43</v>
      </c>
      <c r="D55" s="15">
        <f t="shared" si="1"/>
        <v>4.777777777777778</v>
      </c>
      <c r="E55" s="6">
        <v>11</v>
      </c>
      <c r="F55" s="6">
        <f>SUM(F49:F54)</f>
        <v>0</v>
      </c>
      <c r="G55" s="6"/>
      <c r="H55" s="6"/>
      <c r="I55" s="6"/>
      <c r="J55" s="6"/>
      <c r="K55" s="14"/>
    </row>
    <row r="56" spans="1:11" ht="12.75">
      <c r="A56" s="5" t="s">
        <v>96</v>
      </c>
      <c r="B56" s="6">
        <f>C23</f>
        <v>9</v>
      </c>
      <c r="C56" s="6">
        <f>C21</f>
        <v>123</v>
      </c>
      <c r="D56" s="15">
        <f t="shared" si="1"/>
        <v>13.666666666666666</v>
      </c>
      <c r="E56" s="6">
        <v>27</v>
      </c>
      <c r="F56" s="6">
        <v>1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5" t="s">
        <v>8</v>
      </c>
      <c r="B60" s="6"/>
      <c r="C60" s="6"/>
      <c r="D60" s="6"/>
      <c r="E60" s="6"/>
      <c r="F60" s="6"/>
      <c r="G60" s="6"/>
      <c r="H60" s="6"/>
      <c r="I60" s="6">
        <f>SUM(B60*6)+(C60*6)+(D60*6)+(E60)+(F60*2)+(G60*3)+(H60*2)</f>
        <v>0</v>
      </c>
      <c r="J60" s="6"/>
      <c r="K60" s="14"/>
    </row>
    <row r="61" spans="1:11" ht="12.75">
      <c r="A61" s="5" t="s">
        <v>96</v>
      </c>
      <c r="B61" s="6">
        <f>F41</f>
        <v>3</v>
      </c>
      <c r="C61" s="6">
        <f>H46</f>
        <v>1</v>
      </c>
      <c r="D61" s="6">
        <f>SUM(F71)+(F75)+(F79)</f>
        <v>1</v>
      </c>
      <c r="E61" s="6">
        <f>B65</f>
        <v>5</v>
      </c>
      <c r="F61" s="6">
        <v>0</v>
      </c>
      <c r="G61" s="6">
        <f>E65</f>
        <v>0</v>
      </c>
      <c r="H61" s="6">
        <v>0</v>
      </c>
      <c r="I61" s="6">
        <f>SUM(B61*6)+(C61*6)+(D61*6)+(E61)+(F61*2)+(G61*3)+(H61*2)</f>
        <v>35</v>
      </c>
      <c r="J61" s="6"/>
      <c r="K61" s="14"/>
    </row>
    <row r="62" spans="1:11" ht="12.75">
      <c r="A62" s="5"/>
      <c r="B62" s="6"/>
      <c r="C62" s="6"/>
      <c r="D62" s="6"/>
      <c r="E62" s="6"/>
      <c r="F62" s="6"/>
      <c r="G62" s="6"/>
      <c r="H62" s="6"/>
      <c r="I62" s="6"/>
      <c r="J62" s="6"/>
      <c r="K62" s="14"/>
    </row>
    <row r="63" spans="1:11" ht="12.75">
      <c r="A63" s="5" t="s">
        <v>58</v>
      </c>
      <c r="B63" s="6" t="s">
        <v>59</v>
      </c>
      <c r="C63" s="6" t="s">
        <v>60</v>
      </c>
      <c r="D63" s="6" t="s">
        <v>46</v>
      </c>
      <c r="E63" s="6" t="s">
        <v>87</v>
      </c>
      <c r="F63" s="6" t="s">
        <v>61</v>
      </c>
      <c r="G63" s="6" t="s">
        <v>46</v>
      </c>
      <c r="H63" s="6" t="s">
        <v>41</v>
      </c>
      <c r="I63" s="6" t="s">
        <v>57</v>
      </c>
      <c r="J63" s="19" t="s">
        <v>74</v>
      </c>
      <c r="K63" s="14"/>
    </row>
    <row r="64" spans="1:11" ht="12.75">
      <c r="A64" s="5" t="s">
        <v>8</v>
      </c>
      <c r="B64" s="6"/>
      <c r="C64" s="6"/>
      <c r="D64" s="17"/>
      <c r="E64" s="6"/>
      <c r="F64" s="6"/>
      <c r="G64" s="17"/>
      <c r="H64" s="6"/>
      <c r="I64" s="6">
        <f>SUM(B64)+(E64*3)</f>
        <v>0</v>
      </c>
      <c r="J64" s="19"/>
      <c r="K64" s="6"/>
    </row>
    <row r="65" spans="1:11" ht="12.75">
      <c r="A65" s="5" t="s">
        <v>96</v>
      </c>
      <c r="B65" s="6">
        <v>5</v>
      </c>
      <c r="C65" s="6">
        <v>5</v>
      </c>
      <c r="D65" s="17">
        <v>1</v>
      </c>
      <c r="E65" s="23">
        <v>0</v>
      </c>
      <c r="F65" s="23">
        <v>0</v>
      </c>
      <c r="G65" s="17">
        <v>0</v>
      </c>
      <c r="H65" s="6" t="s">
        <v>95</v>
      </c>
      <c r="I65" s="6">
        <f>SUM(B65)+(E65*3)</f>
        <v>5</v>
      </c>
      <c r="J65" s="19"/>
      <c r="K65" s="6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5" t="s">
        <v>75</v>
      </c>
      <c r="B67" s="6" t="s">
        <v>76</v>
      </c>
      <c r="C67" s="6" t="s">
        <v>40</v>
      </c>
      <c r="D67" s="6" t="s">
        <v>9</v>
      </c>
      <c r="E67" s="6" t="s">
        <v>41</v>
      </c>
      <c r="F67" s="6" t="s">
        <v>42</v>
      </c>
      <c r="G67" s="6"/>
      <c r="H67" s="6"/>
      <c r="I67" s="6"/>
      <c r="J67" s="6"/>
      <c r="K67" s="6"/>
    </row>
    <row r="68" spans="1:11" ht="12.75">
      <c r="A68" s="7" t="s">
        <v>144</v>
      </c>
      <c r="B68" s="8">
        <v>3</v>
      </c>
      <c r="C68" s="8">
        <v>49</v>
      </c>
      <c r="D68" s="9">
        <f>SUM(C68)/(B68)</f>
        <v>16.333333333333332</v>
      </c>
      <c r="E68" s="1">
        <v>20</v>
      </c>
      <c r="F68" s="8">
        <v>0</v>
      </c>
      <c r="G68" s="8"/>
      <c r="H68" s="8"/>
      <c r="I68" s="8"/>
      <c r="J68" s="8"/>
      <c r="K68" s="8"/>
    </row>
    <row r="69" spans="1:11" ht="12.75">
      <c r="A69" s="7" t="s">
        <v>165</v>
      </c>
      <c r="B69" s="8">
        <v>1</v>
      </c>
      <c r="C69" s="8">
        <v>11</v>
      </c>
      <c r="D69" s="9">
        <f>SUM(C69)/(B69)</f>
        <v>11</v>
      </c>
      <c r="E69" s="1">
        <v>11</v>
      </c>
      <c r="F69" s="8">
        <v>0</v>
      </c>
      <c r="G69" s="8"/>
      <c r="H69" s="8"/>
      <c r="I69" s="8"/>
      <c r="J69" s="8"/>
      <c r="K69" s="8"/>
    </row>
    <row r="70" spans="1:11" ht="12.75">
      <c r="A70" s="5" t="s">
        <v>8</v>
      </c>
      <c r="B70" s="6">
        <f>SUM(B68:B69)</f>
        <v>4</v>
      </c>
      <c r="C70" s="6">
        <f>SUM(C68:C69)</f>
        <v>60</v>
      </c>
      <c r="D70" s="15">
        <f>SUM(C70)/(B70)</f>
        <v>15</v>
      </c>
      <c r="E70" s="6">
        <v>20</v>
      </c>
      <c r="F70" s="6">
        <f>SUM(F68:F69)</f>
        <v>0</v>
      </c>
      <c r="G70" s="6"/>
      <c r="H70" s="6"/>
      <c r="I70" s="6"/>
      <c r="J70" s="6"/>
      <c r="K70" s="14"/>
    </row>
    <row r="71" spans="1:11" ht="12.75">
      <c r="A71" s="5" t="s">
        <v>96</v>
      </c>
      <c r="B71" s="6">
        <v>1</v>
      </c>
      <c r="C71" s="6">
        <v>14</v>
      </c>
      <c r="D71" s="15">
        <f>SUM(C71)/(B71)</f>
        <v>14</v>
      </c>
      <c r="E71" s="6">
        <v>14</v>
      </c>
      <c r="F71" s="6">
        <v>0</v>
      </c>
      <c r="G71" s="6"/>
      <c r="H71" s="6"/>
      <c r="I71" s="6"/>
      <c r="J71" s="6"/>
      <c r="K71" s="14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64</v>
      </c>
      <c r="B73" s="6" t="s">
        <v>77</v>
      </c>
      <c r="C73" s="6" t="s">
        <v>40</v>
      </c>
      <c r="D73" s="6" t="s">
        <v>9</v>
      </c>
      <c r="E73" s="6" t="s">
        <v>41</v>
      </c>
      <c r="F73" s="6" t="s">
        <v>42</v>
      </c>
      <c r="G73" s="12"/>
      <c r="H73" s="12"/>
      <c r="I73" s="12"/>
      <c r="J73" s="12"/>
      <c r="K73" s="14"/>
    </row>
    <row r="74" spans="1:11" ht="12.75">
      <c r="A74" s="5" t="s">
        <v>8</v>
      </c>
      <c r="B74" s="6">
        <v>0</v>
      </c>
      <c r="C74" s="6"/>
      <c r="D74" s="15"/>
      <c r="E74" s="6"/>
      <c r="F74" s="6"/>
      <c r="G74" s="5"/>
      <c r="H74" s="5"/>
      <c r="I74" s="5"/>
      <c r="J74" s="5"/>
      <c r="K74" s="6"/>
    </row>
    <row r="75" spans="1:11" ht="12.75">
      <c r="A75" s="5" t="s">
        <v>96</v>
      </c>
      <c r="B75" s="6">
        <v>1</v>
      </c>
      <c r="C75" s="6">
        <v>12</v>
      </c>
      <c r="D75" s="15">
        <f>SUM(C75)/(B75)</f>
        <v>12</v>
      </c>
      <c r="E75" s="6">
        <v>12</v>
      </c>
      <c r="F75" s="6">
        <v>0</v>
      </c>
      <c r="G75" s="5"/>
      <c r="H75" s="5"/>
      <c r="I75" s="5"/>
      <c r="J75" s="5"/>
      <c r="K75" s="6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65</v>
      </c>
      <c r="B77" s="6" t="s">
        <v>78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/>
      <c r="G78" s="12"/>
      <c r="H78" s="12"/>
      <c r="I78" s="12"/>
      <c r="J78" s="12"/>
      <c r="K78" s="14"/>
    </row>
    <row r="79" spans="1:11" ht="12.75">
      <c r="A79" s="5" t="s">
        <v>96</v>
      </c>
      <c r="B79" s="6">
        <v>2</v>
      </c>
      <c r="C79" s="6">
        <v>56</v>
      </c>
      <c r="D79" s="15">
        <f>SUM(C79)/(B79)</f>
        <v>28</v>
      </c>
      <c r="E79" s="6" t="s">
        <v>174</v>
      </c>
      <c r="F79" s="6">
        <v>1</v>
      </c>
      <c r="G79" s="7"/>
      <c r="H79" s="7"/>
      <c r="I79" s="7"/>
      <c r="J79" s="7"/>
      <c r="K79" s="8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40</v>
      </c>
      <c r="D81" s="6" t="s">
        <v>9</v>
      </c>
      <c r="E81" s="6" t="s">
        <v>41</v>
      </c>
      <c r="F81" s="6"/>
      <c r="G81" s="12"/>
      <c r="H81" s="12"/>
      <c r="I81" s="12"/>
      <c r="J81" s="12"/>
      <c r="K81" s="14"/>
    </row>
    <row r="82" spans="1:11" ht="12.75">
      <c r="A82" s="7" t="s">
        <v>158</v>
      </c>
      <c r="B82" s="8">
        <v>3</v>
      </c>
      <c r="C82" s="8">
        <v>89</v>
      </c>
      <c r="D82" s="9">
        <f>SUM(C82)/(B82)</f>
        <v>29.666666666666668</v>
      </c>
      <c r="E82" s="1">
        <v>33</v>
      </c>
      <c r="F82" s="8"/>
      <c r="G82" s="7"/>
      <c r="H82" s="7"/>
      <c r="I82" s="7"/>
      <c r="J82" s="7"/>
      <c r="K82" s="8"/>
    </row>
    <row r="83" spans="1:11" ht="12.75">
      <c r="A83" s="7" t="s">
        <v>175</v>
      </c>
      <c r="B83" s="8">
        <v>1</v>
      </c>
      <c r="C83" s="8">
        <v>0</v>
      </c>
      <c r="D83" s="9"/>
      <c r="E83" s="1"/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SUM(B82:B83)</f>
        <v>4</v>
      </c>
      <c r="C84" s="6">
        <f>SUM(C82:C83)</f>
        <v>89</v>
      </c>
      <c r="D84" s="15">
        <f>SUM(C84)/(B84)</f>
        <v>22.25</v>
      </c>
      <c r="E84" s="6">
        <v>33</v>
      </c>
      <c r="F84" s="6"/>
      <c r="G84" s="5"/>
      <c r="H84" s="5"/>
      <c r="I84" s="5"/>
      <c r="J84" s="5"/>
      <c r="K84" s="6"/>
    </row>
    <row r="85" spans="1:11" ht="12.75">
      <c r="A85" s="5" t="s">
        <v>96</v>
      </c>
      <c r="B85" s="6">
        <f>C26</f>
        <v>1</v>
      </c>
      <c r="C85" s="6">
        <f>C27</f>
        <v>36</v>
      </c>
      <c r="D85" s="15">
        <f>SUM(C85)/(B85)</f>
        <v>36</v>
      </c>
      <c r="E85" s="6">
        <v>36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82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7" t="s">
        <v>176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177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178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179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180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28" t="s">
        <v>67</v>
      </c>
      <c r="B94" s="29" t="s">
        <v>68</v>
      </c>
      <c r="C94" s="29" t="s">
        <v>91</v>
      </c>
      <c r="D94" s="29" t="s">
        <v>69</v>
      </c>
      <c r="E94" s="29" t="s">
        <v>71</v>
      </c>
      <c r="F94" s="29" t="s">
        <v>70</v>
      </c>
      <c r="G94" s="29" t="s">
        <v>99</v>
      </c>
      <c r="H94" s="29" t="s">
        <v>72</v>
      </c>
      <c r="I94" s="29" t="s">
        <v>73</v>
      </c>
      <c r="J94" s="29" t="s">
        <v>83</v>
      </c>
      <c r="K94" s="44"/>
    </row>
    <row r="95" spans="1:11" ht="12.75">
      <c r="A95" s="51" t="s">
        <v>162</v>
      </c>
      <c r="B95" s="52">
        <v>3</v>
      </c>
      <c r="C95" s="52">
        <v>8</v>
      </c>
      <c r="D95" s="52">
        <f aca="true" t="shared" si="2" ref="D95:D111">SUM(B95:C95)</f>
        <v>11</v>
      </c>
      <c r="E95" s="52">
        <v>0</v>
      </c>
      <c r="F95" s="52">
        <v>0</v>
      </c>
      <c r="G95" s="52">
        <v>1</v>
      </c>
      <c r="H95" s="52">
        <v>0</v>
      </c>
      <c r="I95" s="52">
        <v>1</v>
      </c>
      <c r="J95" s="52">
        <v>0</v>
      </c>
      <c r="K95" s="1"/>
    </row>
    <row r="96" spans="1:11" ht="12.75">
      <c r="A96" s="51" t="s">
        <v>163</v>
      </c>
      <c r="B96" s="52">
        <v>5</v>
      </c>
      <c r="C96" s="52">
        <v>5</v>
      </c>
      <c r="D96" s="52">
        <f t="shared" si="2"/>
        <v>10</v>
      </c>
      <c r="E96" s="52">
        <v>0</v>
      </c>
      <c r="F96" s="52">
        <v>0</v>
      </c>
      <c r="G96" s="52">
        <v>1</v>
      </c>
      <c r="H96" s="52">
        <v>0</v>
      </c>
      <c r="I96" s="52">
        <v>1</v>
      </c>
      <c r="J96" s="52">
        <v>0</v>
      </c>
      <c r="K96" s="1"/>
    </row>
    <row r="97" spans="1:11" ht="12.75">
      <c r="A97" s="51" t="s">
        <v>166</v>
      </c>
      <c r="B97" s="52">
        <v>4</v>
      </c>
      <c r="C97" s="52">
        <v>6</v>
      </c>
      <c r="D97" s="52">
        <f t="shared" si="2"/>
        <v>10</v>
      </c>
      <c r="E97" s="52">
        <v>1</v>
      </c>
      <c r="F97" s="52">
        <v>0</v>
      </c>
      <c r="G97" s="52">
        <v>0</v>
      </c>
      <c r="H97" s="52">
        <v>1</v>
      </c>
      <c r="I97" s="52">
        <v>0</v>
      </c>
      <c r="J97" s="52">
        <v>0</v>
      </c>
      <c r="K97" s="1"/>
    </row>
    <row r="98" spans="1:11" ht="12.75">
      <c r="A98" s="51" t="s">
        <v>165</v>
      </c>
      <c r="B98" s="52">
        <v>3</v>
      </c>
      <c r="C98" s="52">
        <v>4</v>
      </c>
      <c r="D98" s="52">
        <f t="shared" si="2"/>
        <v>7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1"/>
    </row>
    <row r="99" spans="1:11" ht="12.75">
      <c r="A99" s="51" t="s">
        <v>152</v>
      </c>
      <c r="B99" s="52">
        <v>2</v>
      </c>
      <c r="C99" s="52">
        <v>4</v>
      </c>
      <c r="D99" s="52">
        <f t="shared" si="2"/>
        <v>6</v>
      </c>
      <c r="E99" s="52">
        <v>0</v>
      </c>
      <c r="F99" s="52">
        <v>0</v>
      </c>
      <c r="G99" s="52">
        <v>1</v>
      </c>
      <c r="H99" s="52">
        <v>0</v>
      </c>
      <c r="I99" s="52">
        <v>0</v>
      </c>
      <c r="J99" s="52">
        <v>0</v>
      </c>
      <c r="K99" s="1"/>
    </row>
    <row r="100" spans="1:11" ht="12.75">
      <c r="A100" s="51" t="s">
        <v>148</v>
      </c>
      <c r="B100" s="52">
        <v>0</v>
      </c>
      <c r="C100" s="52">
        <v>5</v>
      </c>
      <c r="D100" s="52">
        <f t="shared" si="2"/>
        <v>5</v>
      </c>
      <c r="E100" s="52">
        <v>0</v>
      </c>
      <c r="F100" s="52">
        <v>1</v>
      </c>
      <c r="G100" s="52">
        <v>1</v>
      </c>
      <c r="H100" s="52">
        <v>0</v>
      </c>
      <c r="I100" s="52">
        <v>0</v>
      </c>
      <c r="J100" s="52">
        <v>0</v>
      </c>
      <c r="K100" s="1"/>
    </row>
    <row r="101" spans="1:11" ht="12.75">
      <c r="A101" s="51" t="s">
        <v>144</v>
      </c>
      <c r="B101" s="52">
        <v>3</v>
      </c>
      <c r="C101" s="52">
        <v>1</v>
      </c>
      <c r="D101" s="52">
        <f t="shared" si="2"/>
        <v>4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1"/>
    </row>
    <row r="102" spans="1:11" ht="12.75">
      <c r="A102" s="51" t="s">
        <v>147</v>
      </c>
      <c r="B102" s="52">
        <v>1</v>
      </c>
      <c r="C102" s="52">
        <v>3</v>
      </c>
      <c r="D102" s="52">
        <f t="shared" si="2"/>
        <v>4</v>
      </c>
      <c r="E102" s="52">
        <v>1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1"/>
    </row>
    <row r="103" spans="1:11" ht="12.75">
      <c r="A103" s="51" t="s">
        <v>155</v>
      </c>
      <c r="B103" s="52">
        <v>0</v>
      </c>
      <c r="C103" s="52">
        <v>4</v>
      </c>
      <c r="D103" s="52">
        <f t="shared" si="2"/>
        <v>4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1"/>
    </row>
    <row r="104" spans="1:11" ht="12.75">
      <c r="A104" s="51" t="s">
        <v>153</v>
      </c>
      <c r="B104" s="52">
        <v>0</v>
      </c>
      <c r="C104" s="52">
        <v>3</v>
      </c>
      <c r="D104" s="52">
        <f t="shared" si="2"/>
        <v>3</v>
      </c>
      <c r="E104" s="52">
        <v>0</v>
      </c>
      <c r="F104" s="52">
        <v>0</v>
      </c>
      <c r="G104" s="52">
        <v>1</v>
      </c>
      <c r="H104" s="52">
        <v>0</v>
      </c>
      <c r="I104" s="52">
        <v>0</v>
      </c>
      <c r="J104" s="52">
        <v>0</v>
      </c>
      <c r="K104" s="1"/>
    </row>
    <row r="105" spans="1:11" ht="12.75">
      <c r="A105" s="51" t="s">
        <v>164</v>
      </c>
      <c r="B105" s="52">
        <v>0</v>
      </c>
      <c r="C105" s="52">
        <v>3</v>
      </c>
      <c r="D105" s="52">
        <f t="shared" si="2"/>
        <v>3</v>
      </c>
      <c r="E105" s="52">
        <v>0</v>
      </c>
      <c r="F105" s="52">
        <v>1</v>
      </c>
      <c r="G105" s="52">
        <v>0</v>
      </c>
      <c r="H105" s="52">
        <v>0</v>
      </c>
      <c r="I105" s="52">
        <v>0</v>
      </c>
      <c r="J105" s="52">
        <v>0</v>
      </c>
      <c r="K105" s="1"/>
    </row>
    <row r="106" spans="1:11" ht="12.75">
      <c r="A106" s="51" t="s">
        <v>167</v>
      </c>
      <c r="B106" s="52">
        <v>0</v>
      </c>
      <c r="C106" s="52">
        <v>2</v>
      </c>
      <c r="D106" s="52">
        <f t="shared" si="2"/>
        <v>2</v>
      </c>
      <c r="E106" s="52">
        <v>0</v>
      </c>
      <c r="F106" s="52">
        <v>1</v>
      </c>
      <c r="G106" s="52">
        <v>0</v>
      </c>
      <c r="H106" s="52">
        <v>0</v>
      </c>
      <c r="I106" s="52">
        <v>0</v>
      </c>
      <c r="J106" s="52">
        <v>0</v>
      </c>
      <c r="K106" s="1"/>
    </row>
    <row r="107" spans="1:11" ht="12.75">
      <c r="A107" s="51" t="s">
        <v>171</v>
      </c>
      <c r="B107" s="52">
        <v>1</v>
      </c>
      <c r="C107" s="52">
        <v>0</v>
      </c>
      <c r="D107" s="52">
        <f t="shared" si="2"/>
        <v>1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1"/>
    </row>
    <row r="108" spans="1:11" ht="12.75">
      <c r="A108" s="51" t="s">
        <v>169</v>
      </c>
      <c r="B108" s="52">
        <v>0</v>
      </c>
      <c r="C108" s="52">
        <v>1</v>
      </c>
      <c r="D108" s="52">
        <f t="shared" si="2"/>
        <v>1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1"/>
    </row>
    <row r="109" spans="1:11" ht="12.75">
      <c r="A109" s="51" t="s">
        <v>181</v>
      </c>
      <c r="B109" s="52">
        <v>0</v>
      </c>
      <c r="C109" s="52">
        <v>1</v>
      </c>
      <c r="D109" s="52">
        <f t="shared" si="2"/>
        <v>1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1"/>
    </row>
    <row r="110" spans="1:11" ht="12.75">
      <c r="A110" s="51" t="s">
        <v>182</v>
      </c>
      <c r="B110" s="52">
        <v>0</v>
      </c>
      <c r="C110" s="52">
        <v>1</v>
      </c>
      <c r="D110" s="52">
        <f t="shared" si="2"/>
        <v>1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1"/>
    </row>
    <row r="111" spans="1:11" ht="12.75">
      <c r="A111" s="51" t="s">
        <v>151</v>
      </c>
      <c r="B111" s="52">
        <v>0</v>
      </c>
      <c r="C111" s="52">
        <v>0</v>
      </c>
      <c r="D111" s="52">
        <f t="shared" si="2"/>
        <v>0</v>
      </c>
      <c r="E111" s="52">
        <v>0</v>
      </c>
      <c r="F111" s="52">
        <v>0</v>
      </c>
      <c r="G111" s="52">
        <v>1</v>
      </c>
      <c r="H111" s="52">
        <v>0</v>
      </c>
      <c r="I111" s="52">
        <v>0</v>
      </c>
      <c r="J111" s="52">
        <v>0</v>
      </c>
      <c r="K111" s="1"/>
    </row>
    <row r="112" spans="1:11" ht="12.75">
      <c r="A112" s="28" t="s">
        <v>8</v>
      </c>
      <c r="B112" s="29">
        <f aca="true" t="shared" si="3" ref="B112:J112">SUM(B95:B111)</f>
        <v>22</v>
      </c>
      <c r="C112" s="29">
        <f t="shared" si="3"/>
        <v>51</v>
      </c>
      <c r="D112" s="29">
        <f t="shared" si="3"/>
        <v>73</v>
      </c>
      <c r="E112" s="29">
        <f t="shared" si="3"/>
        <v>2</v>
      </c>
      <c r="F112" s="29">
        <f t="shared" si="3"/>
        <v>3</v>
      </c>
      <c r="G112" s="29">
        <f t="shared" si="3"/>
        <v>6</v>
      </c>
      <c r="H112" s="29">
        <f t="shared" si="3"/>
        <v>1</v>
      </c>
      <c r="I112" s="29">
        <f t="shared" si="3"/>
        <v>2</v>
      </c>
      <c r="J112" s="29">
        <f t="shared" si="3"/>
        <v>0</v>
      </c>
      <c r="K112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6</v>
      </c>
      <c r="C4" s="1">
        <v>6</v>
      </c>
      <c r="D4" s="1">
        <v>15</v>
      </c>
      <c r="E4" s="1">
        <v>18</v>
      </c>
      <c r="F4" s="1"/>
      <c r="G4" s="1"/>
      <c r="H4" s="1">
        <f>SUM(B4:G4)</f>
        <v>45</v>
      </c>
      <c r="I4" s="24"/>
      <c r="J4" s="1"/>
    </row>
    <row r="5" spans="1:10" ht="12.75">
      <c r="A5" t="s">
        <v>101</v>
      </c>
      <c r="B5" s="1">
        <v>7</v>
      </c>
      <c r="C5" s="1">
        <v>12</v>
      </c>
      <c r="D5" s="1">
        <v>16</v>
      </c>
      <c r="E5" s="1">
        <v>0</v>
      </c>
      <c r="F5" s="1"/>
      <c r="G5" s="1"/>
      <c r="H5" s="1">
        <f>SUM(B5:G5)</f>
        <v>35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105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20</v>
      </c>
      <c r="C8" s="8">
        <f>SUM(C9:C11)</f>
        <v>18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8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3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15</v>
      </c>
      <c r="C12" s="8">
        <v>10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9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0.6</v>
      </c>
      <c r="C14" s="10">
        <f>SUM(C13/C12)</f>
        <v>0.3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5</v>
      </c>
      <c r="C15" s="8">
        <v>5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3</v>
      </c>
      <c r="C16" s="8">
        <v>4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0.6</v>
      </c>
      <c r="C17" s="10">
        <f>SUM(C16)/(C15)</f>
        <v>0.8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69</v>
      </c>
      <c r="C18" s="8">
        <f>SUM(C19)+(C24)</f>
        <v>55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52</v>
      </c>
      <c r="C19" s="8">
        <v>32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190</v>
      </c>
      <c r="C20" s="8">
        <v>121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154</v>
      </c>
      <c r="C21" s="8">
        <v>203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344</v>
      </c>
      <c r="C22" s="8">
        <f>SUM(C20)+(C21)</f>
        <v>324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11</v>
      </c>
      <c r="C23" s="8">
        <v>13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17</v>
      </c>
      <c r="C24" s="8">
        <v>23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1</v>
      </c>
      <c r="C26" s="8">
        <v>1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42</v>
      </c>
      <c r="C27" s="8">
        <v>15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42</v>
      </c>
      <c r="C28" s="9">
        <f>SUM(C27/C26)</f>
        <v>15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1</v>
      </c>
      <c r="C29" s="8">
        <v>3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12</v>
      </c>
      <c r="C31" s="8">
        <v>7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114</v>
      </c>
      <c r="C32" s="8">
        <v>42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195</v>
      </c>
      <c r="C33" s="47" t="s">
        <v>196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21</v>
      </c>
      <c r="C36" s="8">
        <v>73</v>
      </c>
      <c r="D36" s="9">
        <f aca="true" t="shared" si="0" ref="D36:D41">SUM(C36)/(B36)</f>
        <v>3.4761904761904763</v>
      </c>
      <c r="E36" s="1">
        <v>10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146</v>
      </c>
      <c r="B37" s="8">
        <v>13</v>
      </c>
      <c r="C37" s="8">
        <v>62</v>
      </c>
      <c r="D37" s="9">
        <f t="shared" si="0"/>
        <v>4.769230769230769</v>
      </c>
      <c r="E37" s="1">
        <v>27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147</v>
      </c>
      <c r="B38" s="8">
        <v>17</v>
      </c>
      <c r="C38" s="8">
        <v>58</v>
      </c>
      <c r="D38" s="9">
        <f t="shared" si="0"/>
        <v>3.411764705882353</v>
      </c>
      <c r="E38" s="1" t="s">
        <v>197</v>
      </c>
      <c r="F38" s="8">
        <v>1</v>
      </c>
      <c r="G38" s="8"/>
      <c r="H38" s="8"/>
      <c r="I38" s="8"/>
      <c r="J38" s="8"/>
      <c r="K38" s="8"/>
    </row>
    <row r="39" spans="1:11" ht="12.75">
      <c r="A39" t="s">
        <v>155</v>
      </c>
      <c r="B39" s="8">
        <v>1</v>
      </c>
      <c r="C39" s="8">
        <v>-3</v>
      </c>
      <c r="D39" s="9">
        <f t="shared" si="0"/>
        <v>-3</v>
      </c>
      <c r="E39" s="1" t="s">
        <v>198</v>
      </c>
      <c r="F39" s="8">
        <v>0</v>
      </c>
      <c r="G39" s="8"/>
      <c r="H39" s="8"/>
      <c r="I39" s="8"/>
      <c r="J39" s="8"/>
      <c r="K39" s="8"/>
    </row>
    <row r="40" spans="1:11" ht="12.75">
      <c r="A40" s="5" t="s">
        <v>8</v>
      </c>
      <c r="B40" s="6">
        <f>SUM(B36:B39)</f>
        <v>52</v>
      </c>
      <c r="C40" s="6">
        <f>SUM(C36:C39)</f>
        <v>190</v>
      </c>
      <c r="D40" s="15">
        <f t="shared" si="0"/>
        <v>3.6538461538461537</v>
      </c>
      <c r="E40" s="6">
        <v>27</v>
      </c>
      <c r="F40" s="6">
        <f>SUM(F36:F39)</f>
        <v>3</v>
      </c>
      <c r="G40" s="6"/>
      <c r="H40" s="6"/>
      <c r="I40" s="6"/>
      <c r="J40" s="6"/>
      <c r="K40" s="6"/>
    </row>
    <row r="41" spans="1:11" ht="12.75">
      <c r="A41" s="5" t="s">
        <v>101</v>
      </c>
      <c r="B41" s="6">
        <f>C19</f>
        <v>32</v>
      </c>
      <c r="C41" s="6">
        <f>C20</f>
        <v>121</v>
      </c>
      <c r="D41" s="15">
        <f t="shared" si="0"/>
        <v>3.78125</v>
      </c>
      <c r="E41" s="6">
        <v>21</v>
      </c>
      <c r="F41" s="6">
        <v>1</v>
      </c>
      <c r="G41" s="6"/>
      <c r="H41" s="6"/>
      <c r="I41" s="6"/>
      <c r="J41" s="6"/>
      <c r="K41" s="6"/>
    </row>
    <row r="42" spans="1:11" ht="12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5" t="s">
        <v>43</v>
      </c>
      <c r="B43" s="6" t="s">
        <v>44</v>
      </c>
      <c r="C43" s="6" t="s">
        <v>39</v>
      </c>
      <c r="D43" s="6" t="s">
        <v>45</v>
      </c>
      <c r="E43" s="6" t="s">
        <v>46</v>
      </c>
      <c r="F43" s="6" t="s">
        <v>40</v>
      </c>
      <c r="G43" s="6" t="s">
        <v>47</v>
      </c>
      <c r="H43" s="6" t="s">
        <v>42</v>
      </c>
      <c r="I43" s="6" t="s">
        <v>41</v>
      </c>
      <c r="J43" s="6"/>
      <c r="K43" s="6"/>
    </row>
    <row r="44" spans="1:11" ht="12.75">
      <c r="A44" s="7" t="s">
        <v>146</v>
      </c>
      <c r="B44" s="8">
        <v>11</v>
      </c>
      <c r="C44" s="8">
        <v>17</v>
      </c>
      <c r="D44" s="8">
        <v>0</v>
      </c>
      <c r="E44" s="10">
        <f>SUM(B44)/(C44)</f>
        <v>0.6470588235294118</v>
      </c>
      <c r="F44" s="8">
        <v>154</v>
      </c>
      <c r="G44" s="16">
        <f>SUM(F44)/(C44)</f>
        <v>9.058823529411764</v>
      </c>
      <c r="H44" s="8">
        <v>3</v>
      </c>
      <c r="I44" s="1" t="s">
        <v>199</v>
      </c>
      <c r="J44" s="8"/>
      <c r="K44" s="8"/>
    </row>
    <row r="45" spans="1:11" ht="12.75">
      <c r="A45" s="5" t="s">
        <v>8</v>
      </c>
      <c r="B45" s="6">
        <f>SUM(B44:B44)</f>
        <v>11</v>
      </c>
      <c r="C45" s="6">
        <f>SUM(C44:C44)</f>
        <v>17</v>
      </c>
      <c r="D45" s="6">
        <f>SUM(D44:D44)</f>
        <v>0</v>
      </c>
      <c r="E45" s="17">
        <f>SUM(B45)/(C45)</f>
        <v>0.6470588235294118</v>
      </c>
      <c r="F45" s="6">
        <f>SUM(F44:F44)</f>
        <v>154</v>
      </c>
      <c r="G45" s="18">
        <f>SUM(F45)/(C45)</f>
        <v>9.058823529411764</v>
      </c>
      <c r="H45" s="6">
        <f>SUM(H44:H44)</f>
        <v>3</v>
      </c>
      <c r="I45" s="6" t="s">
        <v>199</v>
      </c>
      <c r="J45" s="6"/>
      <c r="K45" s="6"/>
    </row>
    <row r="46" spans="1:11" ht="12.75">
      <c r="A46" s="5" t="s">
        <v>101</v>
      </c>
      <c r="B46" s="6">
        <f>C23</f>
        <v>13</v>
      </c>
      <c r="C46" s="6">
        <f>C24</f>
        <v>23</v>
      </c>
      <c r="D46" s="6">
        <f>C25</f>
        <v>1</v>
      </c>
      <c r="E46" s="17">
        <f>SUM(B46)/(C46)</f>
        <v>0.5652173913043478</v>
      </c>
      <c r="F46" s="6">
        <f>C21</f>
        <v>203</v>
      </c>
      <c r="G46" s="18">
        <f>SUM(F46)/(C46)</f>
        <v>8.826086956521738</v>
      </c>
      <c r="H46" s="6">
        <v>4</v>
      </c>
      <c r="I46" s="6" t="s">
        <v>200</v>
      </c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48</v>
      </c>
      <c r="B48" s="6" t="s">
        <v>49</v>
      </c>
      <c r="C48" s="6" t="s">
        <v>40</v>
      </c>
      <c r="D48" s="6" t="s">
        <v>9</v>
      </c>
      <c r="E48" s="6" t="s">
        <v>41</v>
      </c>
      <c r="F48" s="6" t="s">
        <v>42</v>
      </c>
      <c r="G48" s="6"/>
      <c r="H48" s="6"/>
      <c r="I48" s="6"/>
      <c r="J48" s="6"/>
      <c r="K48" s="6"/>
    </row>
    <row r="49" spans="1:11" ht="12.75">
      <c r="A49" s="7" t="s">
        <v>152</v>
      </c>
      <c r="B49" s="8">
        <v>5</v>
      </c>
      <c r="C49" s="8">
        <v>90</v>
      </c>
      <c r="D49" s="9">
        <f aca="true" t="shared" si="1" ref="D49:D54">SUM(C49)/(B49)</f>
        <v>18</v>
      </c>
      <c r="E49" s="1" t="s">
        <v>199</v>
      </c>
      <c r="F49" s="8">
        <v>2</v>
      </c>
      <c r="G49" s="8"/>
      <c r="H49" s="8"/>
      <c r="I49" s="8"/>
      <c r="J49" s="8"/>
      <c r="K49" s="8"/>
    </row>
    <row r="50" spans="1:11" ht="12.75">
      <c r="A50" s="7" t="s">
        <v>153</v>
      </c>
      <c r="B50" s="8">
        <v>3</v>
      </c>
      <c r="C50" s="8">
        <v>30</v>
      </c>
      <c r="D50" s="9">
        <f t="shared" si="1"/>
        <v>10</v>
      </c>
      <c r="E50" s="1">
        <v>14</v>
      </c>
      <c r="F50" s="8">
        <v>1</v>
      </c>
      <c r="G50" s="8"/>
      <c r="H50" s="8"/>
      <c r="I50" s="8"/>
      <c r="J50" s="8"/>
      <c r="K50" s="8"/>
    </row>
    <row r="51" spans="1:11" ht="12.75">
      <c r="A51" s="7" t="s">
        <v>151</v>
      </c>
      <c r="B51" s="8">
        <v>2</v>
      </c>
      <c r="C51" s="8">
        <v>33</v>
      </c>
      <c r="D51" s="9">
        <f t="shared" si="1"/>
        <v>16.5</v>
      </c>
      <c r="E51" s="1">
        <v>26</v>
      </c>
      <c r="F51" s="8">
        <v>0</v>
      </c>
      <c r="G51" s="8"/>
      <c r="H51" s="8"/>
      <c r="I51" s="8"/>
      <c r="J51" s="8"/>
      <c r="K51" s="8"/>
    </row>
    <row r="52" spans="1:11" ht="12.75">
      <c r="A52" s="7" t="s">
        <v>155</v>
      </c>
      <c r="B52" s="8">
        <v>1</v>
      </c>
      <c r="C52" s="8">
        <v>1</v>
      </c>
      <c r="D52" s="9">
        <f>SUM(C52)/(B52)</f>
        <v>1</v>
      </c>
      <c r="E52" s="1">
        <v>1</v>
      </c>
      <c r="F52" s="8">
        <v>0</v>
      </c>
      <c r="G52" s="8"/>
      <c r="H52" s="8"/>
      <c r="I52" s="8"/>
      <c r="J52" s="8"/>
      <c r="K52" s="8"/>
    </row>
    <row r="53" spans="1:11" ht="12.75">
      <c r="A53" s="5" t="s">
        <v>8</v>
      </c>
      <c r="B53" s="6">
        <f>SUM(B49:B52)</f>
        <v>11</v>
      </c>
      <c r="C53" s="6">
        <f>SUM(C49:C52)</f>
        <v>154</v>
      </c>
      <c r="D53" s="15">
        <f t="shared" si="1"/>
        <v>14</v>
      </c>
      <c r="E53" s="6" t="s">
        <v>199</v>
      </c>
      <c r="F53" s="6">
        <f>SUM(F49:F52)</f>
        <v>3</v>
      </c>
      <c r="G53" s="6"/>
      <c r="H53" s="6"/>
      <c r="I53" s="6"/>
      <c r="J53" s="6"/>
      <c r="K53" s="14"/>
    </row>
    <row r="54" spans="1:11" ht="12.75">
      <c r="A54" s="5" t="s">
        <v>101</v>
      </c>
      <c r="B54" s="6">
        <f>C23</f>
        <v>13</v>
      </c>
      <c r="C54" s="6">
        <f>C21</f>
        <v>203</v>
      </c>
      <c r="D54" s="15">
        <f t="shared" si="1"/>
        <v>15.615384615384615</v>
      </c>
      <c r="E54" s="6" t="s">
        <v>200</v>
      </c>
      <c r="F54" s="6">
        <v>4</v>
      </c>
      <c r="G54" s="6"/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97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7" t="s">
        <v>144</v>
      </c>
      <c r="B58" s="8">
        <v>1</v>
      </c>
      <c r="C58" s="8">
        <v>0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f aca="true" t="shared" si="2" ref="I58:I65">SUM(B58*6)+(C58*6)+(D58*6)+(E58)+(F58*2)+(G58*3)+(H58*2)</f>
        <v>12</v>
      </c>
      <c r="J58" s="8"/>
      <c r="K58" s="8"/>
    </row>
    <row r="59" spans="1:11" ht="12.75">
      <c r="A59" s="7" t="s">
        <v>152</v>
      </c>
      <c r="B59" s="8">
        <v>0</v>
      </c>
      <c r="C59" s="8">
        <v>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 t="shared" si="2"/>
        <v>12</v>
      </c>
      <c r="J59" s="8"/>
      <c r="K59" s="8"/>
    </row>
    <row r="60" spans="1:11" ht="12.75">
      <c r="A60" s="7" t="s">
        <v>146</v>
      </c>
      <c r="B60" s="8">
        <v>1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0</v>
      </c>
      <c r="I60" s="8">
        <f t="shared" si="2"/>
        <v>8</v>
      </c>
      <c r="J60" s="8"/>
      <c r="K60" s="8"/>
    </row>
    <row r="61" spans="1:11" ht="12.75">
      <c r="A61" s="7" t="s">
        <v>153</v>
      </c>
      <c r="B61" s="8">
        <v>0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f t="shared" si="2"/>
        <v>6</v>
      </c>
      <c r="J61" s="8"/>
      <c r="K61" s="8"/>
    </row>
    <row r="62" spans="1:11" ht="12.75">
      <c r="A62" s="7" t="s">
        <v>147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 t="shared" si="2"/>
        <v>6</v>
      </c>
      <c r="J62" s="8"/>
      <c r="K62" s="8"/>
    </row>
    <row r="63" spans="1:11" ht="12.75">
      <c r="A63" s="7" t="s">
        <v>154</v>
      </c>
      <c r="B63" s="8">
        <v>0</v>
      </c>
      <c r="C63" s="8">
        <v>0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f t="shared" si="2"/>
        <v>1</v>
      </c>
      <c r="J63" s="8"/>
      <c r="K63" s="8"/>
    </row>
    <row r="64" spans="1:11" ht="12.75">
      <c r="A64" s="5" t="s">
        <v>8</v>
      </c>
      <c r="B64" s="6">
        <f aca="true" t="shared" si="3" ref="B64:H64">SUM(B58:B63)</f>
        <v>3</v>
      </c>
      <c r="C64" s="6">
        <f t="shared" si="3"/>
        <v>2</v>
      </c>
      <c r="D64" s="6">
        <f t="shared" si="3"/>
        <v>2</v>
      </c>
      <c r="E64" s="6">
        <f t="shared" si="3"/>
        <v>1</v>
      </c>
      <c r="F64" s="6">
        <f t="shared" si="3"/>
        <v>1</v>
      </c>
      <c r="G64" s="6">
        <f t="shared" si="3"/>
        <v>0</v>
      </c>
      <c r="H64" s="6">
        <f t="shared" si="3"/>
        <v>0</v>
      </c>
      <c r="I64" s="6">
        <f t="shared" si="2"/>
        <v>45</v>
      </c>
      <c r="J64" s="6"/>
      <c r="K64" s="14"/>
    </row>
    <row r="65" spans="1:11" ht="12.75">
      <c r="A65" s="5" t="s">
        <v>101</v>
      </c>
      <c r="B65" s="6">
        <f>F41</f>
        <v>1</v>
      </c>
      <c r="C65" s="6">
        <f>H46</f>
        <v>4</v>
      </c>
      <c r="D65" s="6">
        <f>SUM(F78)+(F82)+(F87)</f>
        <v>0</v>
      </c>
      <c r="E65" s="6">
        <f>B70</f>
        <v>1</v>
      </c>
      <c r="F65" s="6">
        <v>2</v>
      </c>
      <c r="G65" s="6">
        <f>E70</f>
        <v>0</v>
      </c>
      <c r="H65" s="6">
        <v>0</v>
      </c>
      <c r="I65" s="6">
        <f t="shared" si="2"/>
        <v>35</v>
      </c>
      <c r="J65" s="6"/>
      <c r="K65" s="14"/>
    </row>
    <row r="66" spans="1:11" ht="12.75">
      <c r="A66" s="5"/>
      <c r="B66" s="6"/>
      <c r="C66" s="6"/>
      <c r="D66" s="6"/>
      <c r="E66" s="6"/>
      <c r="F66" s="6"/>
      <c r="G66" s="6"/>
      <c r="H66" s="6"/>
      <c r="I66" s="6"/>
      <c r="J66" s="6"/>
      <c r="K66" s="14"/>
    </row>
    <row r="67" spans="1:11" ht="12.75">
      <c r="A67" s="5" t="s">
        <v>58</v>
      </c>
      <c r="B67" s="6" t="s">
        <v>59</v>
      </c>
      <c r="C67" s="6" t="s">
        <v>60</v>
      </c>
      <c r="D67" s="6" t="s">
        <v>46</v>
      </c>
      <c r="E67" s="6" t="s">
        <v>87</v>
      </c>
      <c r="F67" s="6" t="s">
        <v>61</v>
      </c>
      <c r="G67" s="6" t="s">
        <v>46</v>
      </c>
      <c r="H67" s="6" t="s">
        <v>41</v>
      </c>
      <c r="I67" s="6" t="s">
        <v>57</v>
      </c>
      <c r="J67" s="19" t="s">
        <v>74</v>
      </c>
      <c r="K67" s="14"/>
    </row>
    <row r="68" spans="1:11" ht="12.75">
      <c r="A68" s="7" t="s">
        <v>154</v>
      </c>
      <c r="B68" s="8">
        <v>1</v>
      </c>
      <c r="C68" s="8">
        <v>2</v>
      </c>
      <c r="D68" s="10">
        <f>SUM(B68/C68)</f>
        <v>0.5</v>
      </c>
      <c r="E68" s="20">
        <v>0</v>
      </c>
      <c r="F68" s="20">
        <v>0</v>
      </c>
      <c r="G68" s="17">
        <v>0</v>
      </c>
      <c r="H68" s="1" t="s">
        <v>95</v>
      </c>
      <c r="I68" s="8">
        <f>SUM(B68)+(E68*3)</f>
        <v>1</v>
      </c>
      <c r="J68" s="22"/>
      <c r="K68" s="8"/>
    </row>
    <row r="69" spans="1:11" ht="12.75">
      <c r="A69" s="5" t="s">
        <v>8</v>
      </c>
      <c r="B69" s="6">
        <f>SUM(B68:B68)</f>
        <v>1</v>
      </c>
      <c r="C69" s="6">
        <f>SUM(C68:C68)</f>
        <v>2</v>
      </c>
      <c r="D69" s="17">
        <f>SUM(B69/C69)</f>
        <v>0.5</v>
      </c>
      <c r="E69" s="6">
        <f>SUM(E68:E68)</f>
        <v>0</v>
      </c>
      <c r="F69" s="6">
        <f>SUM(F68:F68)</f>
        <v>0</v>
      </c>
      <c r="G69" s="17">
        <v>0</v>
      </c>
      <c r="H69" s="6" t="s">
        <v>95</v>
      </c>
      <c r="I69" s="6">
        <f>SUM(B69)+(E69*3)</f>
        <v>1</v>
      </c>
      <c r="J69" s="19"/>
      <c r="K69" s="6"/>
    </row>
    <row r="70" spans="1:11" ht="12.75">
      <c r="A70" s="5" t="s">
        <v>101</v>
      </c>
      <c r="B70" s="6">
        <v>1</v>
      </c>
      <c r="C70" s="6">
        <v>3</v>
      </c>
      <c r="D70" s="17">
        <f>SUM(B70/C70)</f>
        <v>0.3333333333333333</v>
      </c>
      <c r="E70" s="23">
        <v>0</v>
      </c>
      <c r="F70" s="23">
        <v>0</v>
      </c>
      <c r="G70" s="17">
        <v>0</v>
      </c>
      <c r="H70" s="6" t="s">
        <v>95</v>
      </c>
      <c r="I70" s="6">
        <f>SUM(B70)+(E70*3)</f>
        <v>1</v>
      </c>
      <c r="J70" s="19"/>
      <c r="K70" s="6"/>
    </row>
    <row r="71" spans="1:11" ht="12.7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5" t="s">
        <v>75</v>
      </c>
      <c r="B72" s="6" t="s">
        <v>76</v>
      </c>
      <c r="C72" s="6" t="s">
        <v>40</v>
      </c>
      <c r="D72" s="6" t="s">
        <v>9</v>
      </c>
      <c r="E72" s="6" t="s">
        <v>41</v>
      </c>
      <c r="F72" s="6" t="s">
        <v>42</v>
      </c>
      <c r="G72" s="6"/>
      <c r="H72" s="6"/>
      <c r="I72" s="6"/>
      <c r="J72" s="6"/>
      <c r="K72" s="6"/>
    </row>
    <row r="73" spans="1:11" ht="12.75">
      <c r="A73" s="7" t="s">
        <v>203</v>
      </c>
      <c r="B73" s="8">
        <v>1</v>
      </c>
      <c r="C73" s="8">
        <v>21</v>
      </c>
      <c r="D73" s="9">
        <f aca="true" t="shared" si="4" ref="D73:D78">SUM(C73)/(B73)</f>
        <v>21</v>
      </c>
      <c r="E73" s="1">
        <v>21</v>
      </c>
      <c r="F73" s="8">
        <v>0</v>
      </c>
      <c r="G73" s="8"/>
      <c r="H73" s="8"/>
      <c r="I73" s="8"/>
      <c r="J73" s="8"/>
      <c r="K73" s="8"/>
    </row>
    <row r="74" spans="1:11" ht="12.75">
      <c r="A74" s="7" t="s">
        <v>144</v>
      </c>
      <c r="B74" s="8">
        <v>1</v>
      </c>
      <c r="C74" s="8">
        <v>19</v>
      </c>
      <c r="D74" s="9">
        <f t="shared" si="4"/>
        <v>19</v>
      </c>
      <c r="E74" s="1">
        <v>19</v>
      </c>
      <c r="F74" s="8">
        <v>0</v>
      </c>
      <c r="G74" s="8"/>
      <c r="H74" s="8"/>
      <c r="I74" s="8"/>
      <c r="J74" s="8"/>
      <c r="K74" s="8"/>
    </row>
    <row r="75" spans="1:11" ht="12.75">
      <c r="A75" s="7" t="s">
        <v>165</v>
      </c>
      <c r="B75" s="8">
        <v>1</v>
      </c>
      <c r="C75" s="8">
        <v>12</v>
      </c>
      <c r="D75" s="9">
        <f t="shared" si="4"/>
        <v>12</v>
      </c>
      <c r="E75" s="1">
        <v>12</v>
      </c>
      <c r="F75" s="8">
        <v>0</v>
      </c>
      <c r="G75" s="8"/>
      <c r="H75" s="8"/>
      <c r="I75" s="8"/>
      <c r="J75" s="8"/>
      <c r="K75" s="8"/>
    </row>
    <row r="76" spans="1:11" ht="12.75">
      <c r="A76" s="7" t="s">
        <v>147</v>
      </c>
      <c r="B76" s="8">
        <v>2</v>
      </c>
      <c r="C76" s="8">
        <v>15</v>
      </c>
      <c r="D76" s="9">
        <f t="shared" si="4"/>
        <v>7.5</v>
      </c>
      <c r="E76" s="1">
        <v>10</v>
      </c>
      <c r="F76" s="8">
        <v>0</v>
      </c>
      <c r="G76" s="8"/>
      <c r="H76" s="8"/>
      <c r="I76" s="8"/>
      <c r="J76" s="8"/>
      <c r="K76" s="8"/>
    </row>
    <row r="77" spans="1:11" ht="12.75">
      <c r="A77" s="5" t="s">
        <v>8</v>
      </c>
      <c r="B77" s="6">
        <f>SUM(B73:B76)</f>
        <v>5</v>
      </c>
      <c r="C77" s="6">
        <f>SUM(C73:C76)</f>
        <v>67</v>
      </c>
      <c r="D77" s="15">
        <f t="shared" si="4"/>
        <v>13.4</v>
      </c>
      <c r="E77" s="6">
        <v>21</v>
      </c>
      <c r="F77" s="6">
        <f>SUM(F73:F76)</f>
        <v>0</v>
      </c>
      <c r="G77" s="6"/>
      <c r="H77" s="6"/>
      <c r="I77" s="6"/>
      <c r="J77" s="6"/>
      <c r="K77" s="14"/>
    </row>
    <row r="78" spans="1:11" ht="12.75">
      <c r="A78" s="5" t="s">
        <v>101</v>
      </c>
      <c r="B78" s="6">
        <v>5</v>
      </c>
      <c r="C78" s="6">
        <v>29</v>
      </c>
      <c r="D78" s="15">
        <f t="shared" si="4"/>
        <v>5.8</v>
      </c>
      <c r="E78" s="6">
        <v>12</v>
      </c>
      <c r="F78" s="6">
        <v>0</v>
      </c>
      <c r="G78" s="6"/>
      <c r="H78" s="6"/>
      <c r="I78" s="6"/>
      <c r="J78" s="6"/>
      <c r="K78" s="14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64</v>
      </c>
      <c r="B80" s="6" t="s">
        <v>77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10</v>
      </c>
      <c r="B81" s="6">
        <v>0</v>
      </c>
      <c r="C81" s="6"/>
      <c r="D81" s="15"/>
      <c r="E81" s="6"/>
      <c r="F81" s="6">
        <v>0</v>
      </c>
      <c r="G81" s="5"/>
      <c r="H81" s="5"/>
      <c r="I81" s="5"/>
      <c r="J81" s="5"/>
      <c r="K81" s="6"/>
    </row>
    <row r="82" spans="1:11" ht="12.75">
      <c r="A82" s="5" t="s">
        <v>101</v>
      </c>
      <c r="B82" s="6">
        <v>0</v>
      </c>
      <c r="C82" s="6"/>
      <c r="D82" s="15"/>
      <c r="E82" s="6"/>
      <c r="F82" s="6">
        <v>0</v>
      </c>
      <c r="G82" s="5"/>
      <c r="H82" s="5"/>
      <c r="I82" s="5"/>
      <c r="J82" s="5"/>
      <c r="K82" s="6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65</v>
      </c>
      <c r="B84" s="6" t="s">
        <v>78</v>
      </c>
      <c r="C84" s="6" t="s">
        <v>40</v>
      </c>
      <c r="D84" s="6" t="s">
        <v>9</v>
      </c>
      <c r="E84" s="6" t="s">
        <v>41</v>
      </c>
      <c r="F84" s="6" t="s">
        <v>42</v>
      </c>
      <c r="G84" s="12"/>
      <c r="H84" s="12"/>
      <c r="I84" s="12"/>
      <c r="J84" s="12"/>
      <c r="K84" s="14"/>
    </row>
    <row r="85" spans="1:11" ht="12.75">
      <c r="A85" s="7" t="s">
        <v>144</v>
      </c>
      <c r="B85" s="8">
        <v>1</v>
      </c>
      <c r="C85" s="8">
        <v>43</v>
      </c>
      <c r="D85" s="9">
        <f>SUM(C85)/(B85)</f>
        <v>43</v>
      </c>
      <c r="E85" s="1" t="s">
        <v>202</v>
      </c>
      <c r="F85" s="8">
        <v>0</v>
      </c>
      <c r="G85" s="12"/>
      <c r="H85" s="12"/>
      <c r="I85" s="12"/>
      <c r="J85" s="12"/>
      <c r="K85" s="14"/>
    </row>
    <row r="86" spans="1:11" ht="12.75">
      <c r="A86" s="5" t="s">
        <v>8</v>
      </c>
      <c r="B86" s="6">
        <f>SUM(B85:B85)</f>
        <v>1</v>
      </c>
      <c r="C86" s="6">
        <f>SUM(C85:C85)</f>
        <v>43</v>
      </c>
      <c r="D86" s="15">
        <f>SUM(C86)/(B86)</f>
        <v>43</v>
      </c>
      <c r="E86" s="6" t="s">
        <v>202</v>
      </c>
      <c r="F86" s="6">
        <f>SUM(F85:F85)</f>
        <v>0</v>
      </c>
      <c r="G86" s="12"/>
      <c r="H86" s="12"/>
      <c r="I86" s="12"/>
      <c r="J86" s="12"/>
      <c r="K86" s="14"/>
    </row>
    <row r="87" spans="1:11" ht="12.75">
      <c r="A87" s="5" t="s">
        <v>101</v>
      </c>
      <c r="B87" s="6">
        <v>0</v>
      </c>
      <c r="C87" s="6"/>
      <c r="D87" s="15"/>
      <c r="E87" s="6"/>
      <c r="F87" s="6">
        <v>0</v>
      </c>
      <c r="G87" s="7"/>
      <c r="H87" s="7"/>
      <c r="I87" s="7"/>
      <c r="J87" s="7"/>
      <c r="K87" s="8"/>
    </row>
    <row r="88" spans="1:11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4"/>
    </row>
    <row r="89" spans="1:11" ht="12.75">
      <c r="A89" s="5" t="s">
        <v>66</v>
      </c>
      <c r="B89" s="6" t="s">
        <v>79</v>
      </c>
      <c r="C89" s="6" t="s">
        <v>40</v>
      </c>
      <c r="D89" s="6" t="s">
        <v>9</v>
      </c>
      <c r="E89" s="6" t="s">
        <v>41</v>
      </c>
      <c r="F89" s="6"/>
      <c r="G89" s="12"/>
      <c r="H89" s="12"/>
      <c r="I89" s="12"/>
      <c r="J89" s="12"/>
      <c r="K89" s="14"/>
    </row>
    <row r="90" spans="1:11" ht="12.75">
      <c r="A90" s="7" t="s">
        <v>158</v>
      </c>
      <c r="B90" s="8">
        <v>1</v>
      </c>
      <c r="C90" s="8">
        <v>42</v>
      </c>
      <c r="D90" s="9">
        <f>SUM(C90)/(B90)</f>
        <v>42</v>
      </c>
      <c r="E90" s="1">
        <v>42</v>
      </c>
      <c r="F90" s="8"/>
      <c r="G90" s="7"/>
      <c r="H90" s="7"/>
      <c r="I90" s="7"/>
      <c r="J90" s="7"/>
      <c r="K90" s="8"/>
    </row>
    <row r="91" spans="1:11" ht="12.75">
      <c r="A91" s="5" t="s">
        <v>8</v>
      </c>
      <c r="B91" s="6">
        <f>SUM(B90:B90)</f>
        <v>1</v>
      </c>
      <c r="C91" s="6">
        <f>SUM(C90:C90)</f>
        <v>42</v>
      </c>
      <c r="D91" s="15">
        <f>SUM(C91)/(B91)</f>
        <v>42</v>
      </c>
      <c r="E91" s="6">
        <v>42</v>
      </c>
      <c r="F91" s="6"/>
      <c r="G91" s="5"/>
      <c r="H91" s="5"/>
      <c r="I91" s="5"/>
      <c r="J91" s="5"/>
      <c r="K91" s="6"/>
    </row>
    <row r="92" spans="1:11" ht="12.75">
      <c r="A92" s="5" t="s">
        <v>101</v>
      </c>
      <c r="B92" s="6">
        <f>C26</f>
        <v>1</v>
      </c>
      <c r="C92" s="6">
        <f>C27</f>
        <v>15</v>
      </c>
      <c r="D92" s="15">
        <f>SUM(C92)/(B92)</f>
        <v>15</v>
      </c>
      <c r="E92" s="6">
        <v>15</v>
      </c>
      <c r="F92" s="6"/>
      <c r="G92" s="5"/>
      <c r="H92" s="5"/>
      <c r="I92" s="5"/>
      <c r="J92" s="5"/>
      <c r="K92" s="6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ht="12.75">
      <c r="A94" s="5" t="s">
        <v>82</v>
      </c>
      <c r="B94" s="5"/>
      <c r="C94" s="5"/>
      <c r="D94" s="5"/>
      <c r="E94" s="5"/>
      <c r="F94" s="5"/>
      <c r="G94" s="5"/>
      <c r="H94" s="5"/>
      <c r="I94" s="5"/>
      <c r="J94" s="5"/>
      <c r="K94" s="6"/>
    </row>
    <row r="95" spans="1:11" ht="12.75">
      <c r="A95" s="7" t="s">
        <v>183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184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185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 t="s">
        <v>186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187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188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189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190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191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 t="s">
        <v>192</v>
      </c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7" t="s">
        <v>193</v>
      </c>
      <c r="B105" s="7"/>
      <c r="C105" s="7"/>
      <c r="D105" s="7"/>
      <c r="E105" s="7"/>
      <c r="F105" s="7"/>
      <c r="G105" s="7"/>
      <c r="H105" s="7"/>
      <c r="I105" s="7"/>
      <c r="J105" s="7"/>
      <c r="K105" s="8"/>
    </row>
    <row r="106" spans="1:11" ht="12.75">
      <c r="A106" s="7" t="s">
        <v>194</v>
      </c>
      <c r="B106" s="7"/>
      <c r="C106" s="7"/>
      <c r="D106" s="7"/>
      <c r="E106" s="7"/>
      <c r="F106" s="7"/>
      <c r="G106" s="7"/>
      <c r="H106" s="7"/>
      <c r="I106" s="7"/>
      <c r="J106" s="7"/>
      <c r="K106" s="8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"/>
    </row>
    <row r="108" spans="1:11" ht="12.75">
      <c r="A108" s="28" t="s">
        <v>67</v>
      </c>
      <c r="B108" s="29" t="s">
        <v>68</v>
      </c>
      <c r="C108" s="29" t="s">
        <v>91</v>
      </c>
      <c r="D108" s="29" t="s">
        <v>69</v>
      </c>
      <c r="E108" s="29" t="s">
        <v>71</v>
      </c>
      <c r="F108" s="29" t="s">
        <v>70</v>
      </c>
      <c r="G108" s="29" t="s">
        <v>99</v>
      </c>
      <c r="H108" s="29" t="s">
        <v>72</v>
      </c>
      <c r="I108" s="29" t="s">
        <v>73</v>
      </c>
      <c r="J108" s="29" t="s">
        <v>83</v>
      </c>
      <c r="K108" s="44"/>
    </row>
    <row r="109" spans="1:11" ht="12.75">
      <c r="A109" s="50" t="s">
        <v>147</v>
      </c>
      <c r="B109" s="52">
        <v>4</v>
      </c>
      <c r="C109" s="52">
        <v>8</v>
      </c>
      <c r="D109" s="52">
        <f aca="true" t="shared" si="5" ref="D109:D124">SUM(B109:C109)</f>
        <v>12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1"/>
    </row>
    <row r="110" spans="1:11" ht="12.75">
      <c r="A110" s="50" t="s">
        <v>162</v>
      </c>
      <c r="B110" s="52">
        <v>0</v>
      </c>
      <c r="C110" s="52">
        <v>10</v>
      </c>
      <c r="D110" s="52">
        <f t="shared" si="5"/>
        <v>10</v>
      </c>
      <c r="E110" s="52">
        <v>0</v>
      </c>
      <c r="F110" s="52">
        <v>0</v>
      </c>
      <c r="G110" s="52">
        <v>0</v>
      </c>
      <c r="H110" s="52">
        <v>1</v>
      </c>
      <c r="I110" s="52">
        <v>0</v>
      </c>
      <c r="J110" s="52">
        <v>0</v>
      </c>
      <c r="K110" s="1"/>
    </row>
    <row r="111" spans="1:11" ht="12.75">
      <c r="A111" s="50" t="s">
        <v>165</v>
      </c>
      <c r="B111" s="52">
        <v>1</v>
      </c>
      <c r="C111" s="52">
        <v>6</v>
      </c>
      <c r="D111" s="52">
        <f t="shared" si="5"/>
        <v>7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1"/>
    </row>
    <row r="112" spans="1:11" ht="12.75">
      <c r="A112" s="50" t="s">
        <v>148</v>
      </c>
      <c r="B112" s="52">
        <v>3</v>
      </c>
      <c r="C112" s="52">
        <v>2</v>
      </c>
      <c r="D112" s="52">
        <f t="shared" si="5"/>
        <v>5</v>
      </c>
      <c r="E112" s="52">
        <v>1</v>
      </c>
      <c r="F112" s="52">
        <v>1</v>
      </c>
      <c r="G112" s="52">
        <v>0</v>
      </c>
      <c r="H112" s="52">
        <v>0</v>
      </c>
      <c r="I112" s="52">
        <v>1</v>
      </c>
      <c r="J112" s="52">
        <v>0</v>
      </c>
      <c r="K112" s="1"/>
    </row>
    <row r="113" spans="1:11" ht="12.75">
      <c r="A113" s="50" t="s">
        <v>166</v>
      </c>
      <c r="B113" s="52">
        <v>1</v>
      </c>
      <c r="C113" s="52">
        <v>4</v>
      </c>
      <c r="D113" s="52">
        <f t="shared" si="5"/>
        <v>5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1"/>
    </row>
    <row r="114" spans="1:11" ht="12.75">
      <c r="A114" s="50" t="s">
        <v>163</v>
      </c>
      <c r="B114" s="52">
        <v>1</v>
      </c>
      <c r="C114" s="52">
        <v>4</v>
      </c>
      <c r="D114" s="52">
        <f t="shared" si="5"/>
        <v>5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1"/>
    </row>
    <row r="115" spans="1:11" ht="12.75">
      <c r="A115" s="50" t="s">
        <v>155</v>
      </c>
      <c r="B115" s="52">
        <v>1</v>
      </c>
      <c r="C115" s="52">
        <v>4</v>
      </c>
      <c r="D115" s="52">
        <f t="shared" si="5"/>
        <v>5</v>
      </c>
      <c r="E115" s="52">
        <v>1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1"/>
    </row>
    <row r="116" spans="1:11" ht="12.75">
      <c r="A116" s="50" t="s">
        <v>167</v>
      </c>
      <c r="B116" s="52">
        <v>0</v>
      </c>
      <c r="C116" s="52">
        <v>4</v>
      </c>
      <c r="D116" s="52">
        <f t="shared" si="5"/>
        <v>4</v>
      </c>
      <c r="E116" s="52">
        <v>1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1"/>
    </row>
    <row r="117" spans="1:11" ht="12.75">
      <c r="A117" s="50" t="s">
        <v>201</v>
      </c>
      <c r="B117" s="52">
        <v>1</v>
      </c>
      <c r="C117" s="52">
        <v>2</v>
      </c>
      <c r="D117" s="52">
        <f t="shared" si="5"/>
        <v>3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1"/>
    </row>
    <row r="118" spans="1:11" ht="12.75">
      <c r="A118" s="50" t="s">
        <v>152</v>
      </c>
      <c r="B118" s="52">
        <v>1</v>
      </c>
      <c r="C118" s="52">
        <v>1</v>
      </c>
      <c r="D118" s="52">
        <f t="shared" si="5"/>
        <v>2</v>
      </c>
      <c r="E118" s="52">
        <v>0</v>
      </c>
      <c r="F118" s="52">
        <v>0</v>
      </c>
      <c r="G118" s="52">
        <v>1</v>
      </c>
      <c r="H118" s="52">
        <v>0</v>
      </c>
      <c r="I118" s="52">
        <v>0</v>
      </c>
      <c r="J118" s="52">
        <v>0</v>
      </c>
      <c r="K118" s="1"/>
    </row>
    <row r="119" spans="1:11" ht="12.75">
      <c r="A119" s="50" t="s">
        <v>151</v>
      </c>
      <c r="B119" s="52">
        <v>0</v>
      </c>
      <c r="C119" s="52">
        <v>2</v>
      </c>
      <c r="D119" s="52">
        <f t="shared" si="5"/>
        <v>2</v>
      </c>
      <c r="E119" s="52">
        <v>0</v>
      </c>
      <c r="F119" s="52">
        <v>0</v>
      </c>
      <c r="G119" s="52">
        <v>0</v>
      </c>
      <c r="H119" s="52">
        <v>0</v>
      </c>
      <c r="I119" s="52">
        <v>1</v>
      </c>
      <c r="J119" s="52">
        <v>0</v>
      </c>
      <c r="K119" s="1"/>
    </row>
    <row r="120" spans="1:11" ht="12.75">
      <c r="A120" s="50" t="s">
        <v>170</v>
      </c>
      <c r="B120" s="52">
        <v>1</v>
      </c>
      <c r="C120" s="52">
        <v>0</v>
      </c>
      <c r="D120" s="52">
        <f t="shared" si="5"/>
        <v>1</v>
      </c>
      <c r="E120" s="52">
        <v>1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1"/>
    </row>
    <row r="121" spans="1:11" ht="12.75">
      <c r="A121" s="50" t="s">
        <v>144</v>
      </c>
      <c r="B121" s="52">
        <v>0</v>
      </c>
      <c r="C121" s="52">
        <v>1</v>
      </c>
      <c r="D121" s="52">
        <f t="shared" si="5"/>
        <v>1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1"/>
    </row>
    <row r="122" spans="1:11" ht="12.75">
      <c r="A122" s="50" t="s">
        <v>153</v>
      </c>
      <c r="B122" s="52">
        <v>0</v>
      </c>
      <c r="C122" s="52">
        <v>1</v>
      </c>
      <c r="D122" s="52">
        <f t="shared" si="5"/>
        <v>1</v>
      </c>
      <c r="E122" s="52">
        <v>0</v>
      </c>
      <c r="F122" s="52">
        <v>0</v>
      </c>
      <c r="G122" s="52">
        <v>1</v>
      </c>
      <c r="H122" s="52">
        <v>0</v>
      </c>
      <c r="I122" s="52">
        <v>0</v>
      </c>
      <c r="J122" s="52">
        <v>0</v>
      </c>
      <c r="K122" s="1"/>
    </row>
    <row r="123" spans="1:11" ht="12.75">
      <c r="A123" s="50" t="s">
        <v>169</v>
      </c>
      <c r="B123" s="52">
        <v>0</v>
      </c>
      <c r="C123" s="52">
        <v>1</v>
      </c>
      <c r="D123" s="52">
        <f t="shared" si="5"/>
        <v>1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1"/>
    </row>
    <row r="124" spans="1:11" ht="12.75">
      <c r="A124" s="50" t="s">
        <v>164</v>
      </c>
      <c r="B124" s="52">
        <v>0</v>
      </c>
      <c r="C124" s="52">
        <v>1</v>
      </c>
      <c r="D124" s="52">
        <f t="shared" si="5"/>
        <v>1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1"/>
    </row>
    <row r="125" spans="1:11" ht="12.75">
      <c r="A125" s="28" t="s">
        <v>8</v>
      </c>
      <c r="B125" s="29">
        <f aca="true" t="shared" si="6" ref="B125:J125">SUM(B109:B124)</f>
        <v>14</v>
      </c>
      <c r="C125" s="29">
        <f t="shared" si="6"/>
        <v>51</v>
      </c>
      <c r="D125" s="29">
        <f t="shared" si="6"/>
        <v>65</v>
      </c>
      <c r="E125" s="29">
        <f t="shared" si="6"/>
        <v>4</v>
      </c>
      <c r="F125" s="29">
        <f t="shared" si="6"/>
        <v>1</v>
      </c>
      <c r="G125" s="29">
        <f t="shared" si="6"/>
        <v>2</v>
      </c>
      <c r="H125" s="29">
        <f t="shared" si="6"/>
        <v>1</v>
      </c>
      <c r="I125" s="29">
        <f t="shared" si="6"/>
        <v>2</v>
      </c>
      <c r="J125" s="29">
        <f t="shared" si="6"/>
        <v>0</v>
      </c>
      <c r="K125" s="4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5" max="255" man="1"/>
    <brk id="1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113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7</v>
      </c>
      <c r="F4" s="1"/>
      <c r="G4" s="1"/>
      <c r="H4" s="1">
        <f>SUM(B4:G4)</f>
        <v>7</v>
      </c>
      <c r="I4" s="24"/>
      <c r="J4" s="1"/>
    </row>
    <row r="5" spans="1:10" ht="12.75">
      <c r="A5" t="s">
        <v>114</v>
      </c>
      <c r="B5" s="1">
        <v>7</v>
      </c>
      <c r="C5" s="1">
        <v>29</v>
      </c>
      <c r="D5" s="1">
        <v>6</v>
      </c>
      <c r="E5" s="1">
        <v>0</v>
      </c>
      <c r="F5" s="1"/>
      <c r="G5" s="1"/>
      <c r="H5" s="1">
        <f>SUM(B5:G5)</f>
        <v>42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115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9</v>
      </c>
      <c r="C8" s="8">
        <f>SUM(C9:C11)</f>
        <v>20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11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1</v>
      </c>
      <c r="C10" s="8">
        <v>9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7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5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0.18181818181818182</v>
      </c>
      <c r="C14" s="10">
        <f>SUM(C13/C12)</f>
        <v>0.7142857142857143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0</v>
      </c>
      <c r="C15" s="8">
        <v>1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47</v>
      </c>
      <c r="C18" s="8">
        <f>SUM(C19)+(C24)</f>
        <v>46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31</v>
      </c>
      <c r="C19" s="8">
        <v>30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179</v>
      </c>
      <c r="C20" s="8">
        <v>186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29</v>
      </c>
      <c r="C21" s="8">
        <v>225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208</v>
      </c>
      <c r="C22" s="8">
        <f>SUM(C20)+(C21)</f>
        <v>411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16</v>
      </c>
      <c r="C24" s="8">
        <v>16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2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0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137</v>
      </c>
      <c r="C27" s="8">
        <v>0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22.833333333333332</v>
      </c>
      <c r="C28" s="9">
        <v>0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0</v>
      </c>
      <c r="C29" s="8">
        <v>4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0</v>
      </c>
      <c r="C30" s="8">
        <v>2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7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60</v>
      </c>
      <c r="C32" s="8">
        <v>30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204</v>
      </c>
      <c r="C33" s="47" t="s">
        <v>205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20</v>
      </c>
      <c r="C36" s="8">
        <v>128</v>
      </c>
      <c r="D36" s="9">
        <f>SUM(C36)/(B36)</f>
        <v>6.4</v>
      </c>
      <c r="E36" s="1">
        <v>37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146</v>
      </c>
      <c r="B37" s="8">
        <v>10</v>
      </c>
      <c r="C37" s="8">
        <v>48</v>
      </c>
      <c r="D37" s="9">
        <f>SUM(C37)/(B37)</f>
        <v>4.8</v>
      </c>
      <c r="E37" s="1" t="s">
        <v>206</v>
      </c>
      <c r="F37" s="8">
        <v>1</v>
      </c>
      <c r="G37" s="8"/>
      <c r="H37" s="8"/>
      <c r="I37" s="8"/>
      <c r="J37" s="8"/>
      <c r="K37" s="8"/>
    </row>
    <row r="38" spans="1:11" ht="12.75">
      <c r="A38" t="s">
        <v>147</v>
      </c>
      <c r="B38" s="8">
        <v>1</v>
      </c>
      <c r="C38" s="8">
        <v>3</v>
      </c>
      <c r="D38" s="9">
        <f>SUM(C38)/(B38)</f>
        <v>3</v>
      </c>
      <c r="E38" s="1">
        <v>3</v>
      </c>
      <c r="F38" s="8">
        <v>0</v>
      </c>
      <c r="G38" s="8"/>
      <c r="H38" s="8"/>
      <c r="I38" s="8"/>
      <c r="J38" s="8"/>
      <c r="K38" s="8"/>
    </row>
    <row r="39" spans="1:11" ht="12.75">
      <c r="A39" s="5" t="s">
        <v>8</v>
      </c>
      <c r="B39" s="6">
        <f>SUM(B36:B38)</f>
        <v>31</v>
      </c>
      <c r="C39" s="6">
        <f>SUM(C36:C38)</f>
        <v>179</v>
      </c>
      <c r="D39" s="15">
        <f>SUM(C39)/(B39)</f>
        <v>5.774193548387097</v>
      </c>
      <c r="E39" s="6">
        <v>37</v>
      </c>
      <c r="F39" s="6">
        <f>SUM(F36:F38)</f>
        <v>1</v>
      </c>
      <c r="G39" s="6"/>
      <c r="H39" s="6"/>
      <c r="I39" s="6"/>
      <c r="J39" s="6"/>
      <c r="K39" s="6"/>
    </row>
    <row r="40" spans="1:11" ht="12.75">
      <c r="A40" s="5" t="s">
        <v>114</v>
      </c>
      <c r="B40" s="6">
        <f>C19</f>
        <v>30</v>
      </c>
      <c r="C40" s="6">
        <f>C20</f>
        <v>186</v>
      </c>
      <c r="D40" s="15">
        <f>SUM(C40)/(B40)</f>
        <v>6.2</v>
      </c>
      <c r="E40" s="6">
        <v>22</v>
      </c>
      <c r="F40" s="6">
        <v>3</v>
      </c>
      <c r="G40" s="6"/>
      <c r="H40" s="6"/>
      <c r="I40" s="6"/>
      <c r="J40" s="6"/>
      <c r="K40" s="6"/>
    </row>
    <row r="41" spans="1:11" ht="12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5" t="s">
        <v>43</v>
      </c>
      <c r="B42" s="6" t="s">
        <v>44</v>
      </c>
      <c r="C42" s="6" t="s">
        <v>39</v>
      </c>
      <c r="D42" s="6" t="s">
        <v>45</v>
      </c>
      <c r="E42" s="6" t="s">
        <v>46</v>
      </c>
      <c r="F42" s="6" t="s">
        <v>40</v>
      </c>
      <c r="G42" s="6" t="s">
        <v>47</v>
      </c>
      <c r="H42" s="6" t="s">
        <v>42</v>
      </c>
      <c r="I42" s="6" t="s">
        <v>41</v>
      </c>
      <c r="J42" s="6"/>
      <c r="K42" s="6"/>
    </row>
    <row r="43" spans="1:11" ht="12.75">
      <c r="A43" s="7" t="s">
        <v>146</v>
      </c>
      <c r="B43" s="8">
        <v>4</v>
      </c>
      <c r="C43" s="8">
        <v>16</v>
      </c>
      <c r="D43" s="8">
        <v>2</v>
      </c>
      <c r="E43" s="10">
        <f>SUM(B43)/(C43)</f>
        <v>0.25</v>
      </c>
      <c r="F43" s="8">
        <v>29</v>
      </c>
      <c r="G43" s="16">
        <f>SUM(F43)/(C43)</f>
        <v>1.8125</v>
      </c>
      <c r="H43" s="8">
        <v>0</v>
      </c>
      <c r="I43" s="1">
        <v>10</v>
      </c>
      <c r="J43" s="8"/>
      <c r="K43" s="8"/>
    </row>
    <row r="44" spans="1:11" ht="12.75">
      <c r="A44" s="5" t="s">
        <v>8</v>
      </c>
      <c r="B44" s="6">
        <f>SUM(B43:B43)</f>
        <v>4</v>
      </c>
      <c r="C44" s="6">
        <f>SUM(C43:C43)</f>
        <v>16</v>
      </c>
      <c r="D44" s="6">
        <f>SUM(D43:D43)</f>
        <v>2</v>
      </c>
      <c r="E44" s="17">
        <f>SUM(B44)/(C44)</f>
        <v>0.25</v>
      </c>
      <c r="F44" s="6">
        <f>SUM(F43:F43)</f>
        <v>29</v>
      </c>
      <c r="G44" s="18">
        <f>SUM(F44)/(C44)</f>
        <v>1.8125</v>
      </c>
      <c r="H44" s="6">
        <f>SUM(H43:H43)</f>
        <v>0</v>
      </c>
      <c r="I44" s="6">
        <v>10</v>
      </c>
      <c r="J44" s="6"/>
      <c r="K44" s="6"/>
    </row>
    <row r="45" spans="1:11" ht="12.75">
      <c r="A45" s="5" t="s">
        <v>114</v>
      </c>
      <c r="B45" s="6">
        <f>C23</f>
        <v>10</v>
      </c>
      <c r="C45" s="6">
        <f>C24</f>
        <v>16</v>
      </c>
      <c r="D45" s="6">
        <f>C25</f>
        <v>0</v>
      </c>
      <c r="E45" s="17">
        <f>SUM(B45)/(C45)</f>
        <v>0.625</v>
      </c>
      <c r="F45" s="6">
        <f>C21</f>
        <v>225</v>
      </c>
      <c r="G45" s="18">
        <f>SUM(F45)/(C45)</f>
        <v>14.0625</v>
      </c>
      <c r="H45" s="6">
        <v>2</v>
      </c>
      <c r="I45" s="6" t="s">
        <v>207</v>
      </c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48</v>
      </c>
      <c r="B47" s="6" t="s">
        <v>49</v>
      </c>
      <c r="C47" s="6" t="s">
        <v>40</v>
      </c>
      <c r="D47" s="6" t="s">
        <v>9</v>
      </c>
      <c r="E47" s="6" t="s">
        <v>41</v>
      </c>
      <c r="F47" s="6" t="s">
        <v>42</v>
      </c>
      <c r="G47" s="6"/>
      <c r="H47" s="6"/>
      <c r="I47" s="6"/>
      <c r="J47" s="6"/>
      <c r="K47" s="6"/>
    </row>
    <row r="48" spans="1:11" ht="12.75">
      <c r="A48" s="7" t="s">
        <v>152</v>
      </c>
      <c r="B48" s="8">
        <v>2</v>
      </c>
      <c r="C48" s="8">
        <v>14</v>
      </c>
      <c r="D48" s="9">
        <f>SUM(C48)/(B48)</f>
        <v>7</v>
      </c>
      <c r="E48" s="1">
        <v>9</v>
      </c>
      <c r="F48" s="8">
        <v>0</v>
      </c>
      <c r="G48" s="8"/>
      <c r="H48" s="8"/>
      <c r="I48" s="8"/>
      <c r="J48" s="8"/>
      <c r="K48" s="8"/>
    </row>
    <row r="49" spans="1:11" ht="12.75">
      <c r="A49" s="7" t="s">
        <v>151</v>
      </c>
      <c r="B49" s="8">
        <v>1</v>
      </c>
      <c r="C49" s="8">
        <v>10</v>
      </c>
      <c r="D49" s="9">
        <f>SUM(C49)/(B49)</f>
        <v>10</v>
      </c>
      <c r="E49" s="1">
        <v>10</v>
      </c>
      <c r="F49" s="8">
        <v>0</v>
      </c>
      <c r="G49" s="8"/>
      <c r="H49" s="8"/>
      <c r="I49" s="8"/>
      <c r="J49" s="8"/>
      <c r="K49" s="8"/>
    </row>
    <row r="50" spans="1:11" ht="12.75">
      <c r="A50" s="7" t="s">
        <v>166</v>
      </c>
      <c r="B50" s="8">
        <v>1</v>
      </c>
      <c r="C50" s="8">
        <v>5</v>
      </c>
      <c r="D50" s="9">
        <f>SUM(C50)/(B50)</f>
        <v>5</v>
      </c>
      <c r="E50" s="1">
        <v>5</v>
      </c>
      <c r="F50" s="8">
        <v>0</v>
      </c>
      <c r="G50" s="8"/>
      <c r="H50" s="8"/>
      <c r="I50" s="8"/>
      <c r="J50" s="8"/>
      <c r="K50" s="8"/>
    </row>
    <row r="51" spans="1:11" ht="12.75">
      <c r="A51" s="5" t="s">
        <v>8</v>
      </c>
      <c r="B51" s="6">
        <f>SUM(B48:B50)</f>
        <v>4</v>
      </c>
      <c r="C51" s="6">
        <f>SUM(C48:C50)</f>
        <v>29</v>
      </c>
      <c r="D51" s="15">
        <f>SUM(C51)/(B51)</f>
        <v>7.25</v>
      </c>
      <c r="E51" s="6">
        <v>10</v>
      </c>
      <c r="F51" s="6">
        <f>SUM(F48:F50)</f>
        <v>0</v>
      </c>
      <c r="G51" s="6"/>
      <c r="H51" s="6"/>
      <c r="I51" s="6"/>
      <c r="J51" s="6"/>
      <c r="K51" s="14"/>
    </row>
    <row r="52" spans="1:11" ht="12.75">
      <c r="A52" s="5" t="s">
        <v>114</v>
      </c>
      <c r="B52" s="6">
        <f>C23</f>
        <v>10</v>
      </c>
      <c r="C52" s="6">
        <f>C21</f>
        <v>225</v>
      </c>
      <c r="D52" s="15">
        <f>SUM(C52)/(B52)</f>
        <v>22.5</v>
      </c>
      <c r="E52" s="6" t="s">
        <v>207</v>
      </c>
      <c r="F52" s="6">
        <v>2</v>
      </c>
      <c r="G52" s="6"/>
      <c r="H52" s="6"/>
      <c r="I52" s="6"/>
      <c r="J52" s="6"/>
      <c r="K52" s="14"/>
    </row>
    <row r="53" spans="1:11" ht="12.75">
      <c r="A53" s="5"/>
      <c r="B53" s="6"/>
      <c r="C53" s="6"/>
      <c r="D53" s="15"/>
      <c r="E53" s="6"/>
      <c r="F53" s="6"/>
      <c r="G53" s="6"/>
      <c r="H53" s="6"/>
      <c r="I53" s="6"/>
      <c r="J53" s="6"/>
      <c r="K53" s="14"/>
    </row>
    <row r="54" spans="1:11" ht="12.75">
      <c r="A54" s="5"/>
      <c r="B54" s="6" t="s">
        <v>42</v>
      </c>
      <c r="C54" s="6" t="s">
        <v>42</v>
      </c>
      <c r="D54" s="6" t="s">
        <v>42</v>
      </c>
      <c r="E54" s="6"/>
      <c r="F54" s="6"/>
      <c r="G54" s="6"/>
      <c r="H54" s="6"/>
      <c r="I54" s="6"/>
      <c r="J54" s="6"/>
      <c r="K54" s="14"/>
    </row>
    <row r="55" spans="1:11" ht="12.75">
      <c r="A55" s="5" t="s">
        <v>50</v>
      </c>
      <c r="B55" s="6" t="s">
        <v>51</v>
      </c>
      <c r="C55" s="6" t="s">
        <v>49</v>
      </c>
      <c r="D55" s="6" t="s">
        <v>97</v>
      </c>
      <c r="E55" s="6" t="s">
        <v>53</v>
      </c>
      <c r="F55" s="6" t="s">
        <v>54</v>
      </c>
      <c r="G55" s="6" t="s">
        <v>55</v>
      </c>
      <c r="H55" s="6" t="s">
        <v>56</v>
      </c>
      <c r="I55" s="6" t="s">
        <v>57</v>
      </c>
      <c r="J55" s="6"/>
      <c r="K55" s="14"/>
    </row>
    <row r="56" spans="1:11" ht="12.75">
      <c r="A56" s="7" t="s">
        <v>146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f>SUM(B56*6)+(C56*6)+(D56*6)+(E56)+(F56*2)+(G56*3)+(H56*2)</f>
        <v>6</v>
      </c>
      <c r="J56" s="8"/>
      <c r="K56" s="8"/>
    </row>
    <row r="57" spans="1:11" ht="12.75">
      <c r="A57" t="s">
        <v>154</v>
      </c>
      <c r="B57" s="8">
        <v>0</v>
      </c>
      <c r="C57" s="8">
        <v>0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f>SUM(B57*6)+(C57*6)+(D57*6)+(E57)+(F57*2)+(G57*3)+(H57*2)</f>
        <v>1</v>
      </c>
      <c r="J57" s="8"/>
      <c r="K57" s="8"/>
    </row>
    <row r="58" spans="1:11" ht="12.75">
      <c r="A58" s="5" t="s">
        <v>8</v>
      </c>
      <c r="B58" s="6">
        <f aca="true" t="shared" si="0" ref="B58:H58">SUM(B56:B57)</f>
        <v>1</v>
      </c>
      <c r="C58" s="6">
        <f t="shared" si="0"/>
        <v>0</v>
      </c>
      <c r="D58" s="6">
        <f t="shared" si="0"/>
        <v>0</v>
      </c>
      <c r="E58" s="6">
        <f t="shared" si="0"/>
        <v>1</v>
      </c>
      <c r="F58" s="6">
        <f t="shared" si="0"/>
        <v>0</v>
      </c>
      <c r="G58" s="6">
        <f t="shared" si="0"/>
        <v>0</v>
      </c>
      <c r="H58" s="6">
        <f t="shared" si="0"/>
        <v>0</v>
      </c>
      <c r="I58" s="6">
        <f>SUM(B58*6)+(C58*6)+(D58*6)+(E58)+(F58*2)+(G58*3)+(H58*2)</f>
        <v>7</v>
      </c>
      <c r="J58" s="6"/>
      <c r="K58" s="14"/>
    </row>
    <row r="59" spans="1:11" ht="12.75">
      <c r="A59" s="5" t="s">
        <v>114</v>
      </c>
      <c r="B59" s="6">
        <f>F40</f>
        <v>3</v>
      </c>
      <c r="C59" s="6">
        <f>H45</f>
        <v>2</v>
      </c>
      <c r="D59" s="6">
        <f>SUM(F70)+(F74)+(F78)</f>
        <v>1</v>
      </c>
      <c r="E59" s="6">
        <f>B64</f>
        <v>4</v>
      </c>
      <c r="F59" s="6">
        <v>1</v>
      </c>
      <c r="G59" s="6">
        <f>E64</f>
        <v>0</v>
      </c>
      <c r="H59" s="6">
        <v>0</v>
      </c>
      <c r="I59" s="6">
        <f>SUM(B59*6)+(C59*6)+(D59*6)+(E59)+(F59*2)+(G59*3)+(H59*2)</f>
        <v>42</v>
      </c>
      <c r="J59" s="6"/>
      <c r="K59" s="14"/>
    </row>
    <row r="60" spans="1:11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ht="12.75">
      <c r="A61" s="5" t="s">
        <v>58</v>
      </c>
      <c r="B61" s="6" t="s">
        <v>59</v>
      </c>
      <c r="C61" s="6" t="s">
        <v>60</v>
      </c>
      <c r="D61" s="6" t="s">
        <v>46</v>
      </c>
      <c r="E61" s="6" t="s">
        <v>87</v>
      </c>
      <c r="F61" s="6" t="s">
        <v>61</v>
      </c>
      <c r="G61" s="6" t="s">
        <v>46</v>
      </c>
      <c r="H61" s="6" t="s">
        <v>41</v>
      </c>
      <c r="I61" s="6" t="s">
        <v>57</v>
      </c>
      <c r="J61" s="19" t="s">
        <v>74</v>
      </c>
      <c r="K61" s="14"/>
    </row>
    <row r="62" spans="1:11" ht="12.75">
      <c r="A62" s="7" t="s">
        <v>154</v>
      </c>
      <c r="B62" s="8">
        <v>1</v>
      </c>
      <c r="C62" s="8">
        <v>1</v>
      </c>
      <c r="D62" s="10">
        <f>SUM(B62/C62)</f>
        <v>1</v>
      </c>
      <c r="E62" s="20">
        <v>0</v>
      </c>
      <c r="F62" s="20">
        <v>0</v>
      </c>
      <c r="G62" s="17">
        <v>0</v>
      </c>
      <c r="H62" s="1" t="s">
        <v>95</v>
      </c>
      <c r="I62" s="8">
        <f>SUM(B62)+(E62*3)</f>
        <v>1</v>
      </c>
      <c r="J62" s="22"/>
      <c r="K62" s="8"/>
    </row>
    <row r="63" spans="1:11" ht="12.75">
      <c r="A63" s="5" t="s">
        <v>8</v>
      </c>
      <c r="B63" s="6">
        <f>SUM(B62:B62)</f>
        <v>1</v>
      </c>
      <c r="C63" s="6">
        <f>SUM(C62:C62)</f>
        <v>1</v>
      </c>
      <c r="D63" s="17">
        <f>SUM(B63/C63)</f>
        <v>1</v>
      </c>
      <c r="E63" s="6">
        <f>SUM(E62:E62)</f>
        <v>0</v>
      </c>
      <c r="F63" s="6">
        <f>SUM(F62:F62)</f>
        <v>0</v>
      </c>
      <c r="G63" s="17">
        <v>0</v>
      </c>
      <c r="H63" s="6" t="s">
        <v>95</v>
      </c>
      <c r="I63" s="6">
        <f>SUM(B63)+(E63*3)</f>
        <v>1</v>
      </c>
      <c r="J63" s="19"/>
      <c r="K63" s="6"/>
    </row>
    <row r="64" spans="1:11" ht="12.75">
      <c r="A64" s="5" t="s">
        <v>114</v>
      </c>
      <c r="B64" s="6">
        <v>4</v>
      </c>
      <c r="C64" s="6">
        <v>5</v>
      </c>
      <c r="D64" s="17">
        <f>SUM(B64/C64)</f>
        <v>0.8</v>
      </c>
      <c r="E64" s="23">
        <v>0</v>
      </c>
      <c r="F64" s="23">
        <v>0</v>
      </c>
      <c r="G64" s="17">
        <v>0</v>
      </c>
      <c r="H64" s="6" t="s">
        <v>95</v>
      </c>
      <c r="I64" s="6">
        <f>SUM(B64)+(E64*3)</f>
        <v>4</v>
      </c>
      <c r="J64" s="19"/>
      <c r="K64" s="6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5" t="s">
        <v>75</v>
      </c>
      <c r="B66" s="6" t="s">
        <v>76</v>
      </c>
      <c r="C66" s="6" t="s">
        <v>40</v>
      </c>
      <c r="D66" s="6" t="s">
        <v>9</v>
      </c>
      <c r="E66" s="6" t="s">
        <v>41</v>
      </c>
      <c r="F66" s="6" t="s">
        <v>42</v>
      </c>
      <c r="G66" s="6"/>
      <c r="H66" s="6"/>
      <c r="I66" s="6"/>
      <c r="J66" s="6"/>
      <c r="K66" s="6"/>
    </row>
    <row r="67" spans="1:11" ht="12.75">
      <c r="A67" s="7" t="s">
        <v>144</v>
      </c>
      <c r="B67" s="8">
        <v>2</v>
      </c>
      <c r="C67" s="8">
        <v>46</v>
      </c>
      <c r="D67" s="9">
        <f>SUM(C67)/(B67)</f>
        <v>23</v>
      </c>
      <c r="E67" s="1">
        <v>31</v>
      </c>
      <c r="F67" s="8">
        <v>0</v>
      </c>
      <c r="G67" s="8"/>
      <c r="H67" s="8"/>
      <c r="I67" s="8"/>
      <c r="J67" s="8"/>
      <c r="K67" s="8"/>
    </row>
    <row r="68" spans="1:11" ht="12.75">
      <c r="A68" s="7" t="s">
        <v>147</v>
      </c>
      <c r="B68" s="8">
        <v>1</v>
      </c>
      <c r="C68" s="8">
        <v>23</v>
      </c>
      <c r="D68" s="9">
        <f>SUM(C68)/(B68)</f>
        <v>23</v>
      </c>
      <c r="E68" s="1">
        <v>23</v>
      </c>
      <c r="F68" s="8">
        <v>0</v>
      </c>
      <c r="G68" s="8"/>
      <c r="H68" s="8"/>
      <c r="I68" s="8"/>
      <c r="J68" s="8"/>
      <c r="K68" s="8"/>
    </row>
    <row r="69" spans="1:11" ht="12.75">
      <c r="A69" s="5" t="s">
        <v>8</v>
      </c>
      <c r="B69" s="6">
        <f>SUM(B67:B68)</f>
        <v>3</v>
      </c>
      <c r="C69" s="6">
        <f>SUM(C67:C68)</f>
        <v>69</v>
      </c>
      <c r="D69" s="15">
        <f>SUM(C69)/(B69)</f>
        <v>23</v>
      </c>
      <c r="E69" s="6">
        <v>31</v>
      </c>
      <c r="F69" s="6">
        <f>SUM(F67:F68)</f>
        <v>0</v>
      </c>
      <c r="G69" s="6"/>
      <c r="H69" s="6"/>
      <c r="I69" s="6"/>
      <c r="J69" s="6"/>
      <c r="K69" s="14"/>
    </row>
    <row r="70" spans="1:11" ht="12.75">
      <c r="A70" s="5" t="s">
        <v>114</v>
      </c>
      <c r="B70" s="6">
        <v>1</v>
      </c>
      <c r="C70" s="6">
        <v>9</v>
      </c>
      <c r="D70" s="15">
        <f>SUM(C70)/(B70)</f>
        <v>9</v>
      </c>
      <c r="E70" s="6">
        <v>9</v>
      </c>
      <c r="F70" s="6">
        <v>0</v>
      </c>
      <c r="G70" s="6"/>
      <c r="H70" s="6"/>
      <c r="I70" s="6"/>
      <c r="J70" s="6"/>
      <c r="K70" s="14"/>
    </row>
    <row r="71" spans="1:11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4"/>
    </row>
    <row r="72" spans="1:11" ht="12.75">
      <c r="A72" s="5" t="s">
        <v>64</v>
      </c>
      <c r="B72" s="6" t="s">
        <v>77</v>
      </c>
      <c r="C72" s="6" t="s">
        <v>40</v>
      </c>
      <c r="D72" s="6" t="s">
        <v>9</v>
      </c>
      <c r="E72" s="6" t="s">
        <v>41</v>
      </c>
      <c r="F72" s="6" t="s">
        <v>42</v>
      </c>
      <c r="G72" s="12"/>
      <c r="H72" s="12"/>
      <c r="I72" s="12"/>
      <c r="J72" s="12"/>
      <c r="K72" s="14"/>
    </row>
    <row r="73" spans="1:11" ht="12.75">
      <c r="A73" s="5" t="s">
        <v>8</v>
      </c>
      <c r="B73" s="6">
        <v>0</v>
      </c>
      <c r="C73" s="6"/>
      <c r="D73" s="15"/>
      <c r="E73" s="6"/>
      <c r="F73" s="6">
        <v>0</v>
      </c>
      <c r="G73" s="5"/>
      <c r="H73" s="5"/>
      <c r="I73" s="5"/>
      <c r="J73" s="5"/>
      <c r="K73" s="6"/>
    </row>
    <row r="74" spans="1:11" ht="12.75">
      <c r="A74" s="5" t="s">
        <v>114</v>
      </c>
      <c r="B74" s="6">
        <v>1</v>
      </c>
      <c r="C74" s="6">
        <v>13</v>
      </c>
      <c r="D74" s="15">
        <f>SUM(C74)/(B74)</f>
        <v>13</v>
      </c>
      <c r="E74" s="6" t="s">
        <v>208</v>
      </c>
      <c r="F74" s="6">
        <v>1</v>
      </c>
      <c r="G74" s="5"/>
      <c r="H74" s="5"/>
      <c r="I74" s="5"/>
      <c r="J74" s="5"/>
      <c r="K74" s="6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65</v>
      </c>
      <c r="B76" s="6" t="s">
        <v>78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v>0</v>
      </c>
      <c r="C77" s="6"/>
      <c r="D77" s="15"/>
      <c r="E77" s="6"/>
      <c r="F77" s="6">
        <v>0</v>
      </c>
      <c r="G77" s="12"/>
      <c r="H77" s="12"/>
      <c r="I77" s="12"/>
      <c r="J77" s="12"/>
      <c r="K77" s="14"/>
    </row>
    <row r="78" spans="1:11" ht="12.75">
      <c r="A78" s="5" t="s">
        <v>114</v>
      </c>
      <c r="B78" s="6">
        <v>2</v>
      </c>
      <c r="C78" s="6">
        <v>15</v>
      </c>
      <c r="D78" s="15">
        <f>SUM(C78)/(B78)</f>
        <v>7.5</v>
      </c>
      <c r="E78" s="6">
        <v>15</v>
      </c>
      <c r="F78" s="6">
        <v>0</v>
      </c>
      <c r="G78" s="7"/>
      <c r="H78" s="7"/>
      <c r="I78" s="7"/>
      <c r="J78" s="7"/>
      <c r="K78" s="8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66</v>
      </c>
      <c r="B80" s="6" t="s">
        <v>79</v>
      </c>
      <c r="C80" s="6" t="s">
        <v>40</v>
      </c>
      <c r="D80" s="6" t="s">
        <v>9</v>
      </c>
      <c r="E80" s="6" t="s">
        <v>41</v>
      </c>
      <c r="F80" s="6"/>
      <c r="G80" s="12"/>
      <c r="H80" s="12"/>
      <c r="I80" s="12"/>
      <c r="J80" s="12"/>
      <c r="K80" s="14"/>
    </row>
    <row r="81" spans="1:11" ht="12.75">
      <c r="A81" s="7" t="s">
        <v>158</v>
      </c>
      <c r="B81" s="8">
        <v>4</v>
      </c>
      <c r="C81" s="8">
        <v>137</v>
      </c>
      <c r="D81" s="9">
        <f>SUM(C81)/(B81)</f>
        <v>34.25</v>
      </c>
      <c r="E81" s="1">
        <v>49</v>
      </c>
      <c r="F81" s="8"/>
      <c r="G81" s="7"/>
      <c r="H81" s="7"/>
      <c r="I81" s="7"/>
      <c r="J81" s="7"/>
      <c r="K81" s="8"/>
    </row>
    <row r="82" spans="1:11" ht="12.75">
      <c r="A82" s="7" t="s">
        <v>175</v>
      </c>
      <c r="B82" s="8">
        <v>2</v>
      </c>
      <c r="C82" s="8">
        <v>0</v>
      </c>
      <c r="D82" s="9">
        <f>SUM(C82)/(B82)</f>
        <v>0</v>
      </c>
      <c r="E82" s="1" t="s">
        <v>95</v>
      </c>
      <c r="F82" s="8"/>
      <c r="G82" s="7"/>
      <c r="H82" s="7"/>
      <c r="I82" s="7"/>
      <c r="J82" s="7"/>
      <c r="K82" s="8"/>
    </row>
    <row r="83" spans="1:11" ht="12.75">
      <c r="A83" s="5" t="s">
        <v>8</v>
      </c>
      <c r="B83" s="6">
        <f>SUM(B81:B82)</f>
        <v>6</v>
      </c>
      <c r="C83" s="6">
        <f>SUM(C81:C82)</f>
        <v>137</v>
      </c>
      <c r="D83" s="15">
        <f>SUM(C83)/(B83)</f>
        <v>22.833333333333332</v>
      </c>
      <c r="E83" s="6">
        <v>49</v>
      </c>
      <c r="F83" s="6"/>
      <c r="G83" s="5"/>
      <c r="H83" s="5"/>
      <c r="I83" s="5"/>
      <c r="J83" s="5"/>
      <c r="K83" s="6"/>
    </row>
    <row r="84" spans="1:11" ht="12.75">
      <c r="A84" s="5" t="s">
        <v>114</v>
      </c>
      <c r="B84" s="6">
        <f>C26</f>
        <v>0</v>
      </c>
      <c r="C84" s="6">
        <f>C27</f>
        <v>0</v>
      </c>
      <c r="D84" s="15">
        <v>0</v>
      </c>
      <c r="E84" s="6">
        <v>0</v>
      </c>
      <c r="F84" s="6"/>
      <c r="G84" s="5"/>
      <c r="H84" s="5"/>
      <c r="I84" s="5"/>
      <c r="J84" s="5"/>
      <c r="K84" s="6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ht="12.75">
      <c r="A86" s="5" t="s">
        <v>82</v>
      </c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7" t="s">
        <v>209</v>
      </c>
      <c r="B87" s="7"/>
      <c r="C87" s="7"/>
      <c r="D87" s="7"/>
      <c r="E87" s="7"/>
      <c r="F87" s="7"/>
      <c r="G87" s="7"/>
      <c r="H87" s="7"/>
      <c r="I87" s="7"/>
      <c r="J87" s="7"/>
      <c r="K87" s="8"/>
    </row>
    <row r="88" spans="1:11" ht="12.75">
      <c r="A88" s="7" t="s">
        <v>210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211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212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213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214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215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28" t="s">
        <v>67</v>
      </c>
      <c r="B95" s="29" t="s">
        <v>68</v>
      </c>
      <c r="C95" s="29" t="s">
        <v>91</v>
      </c>
      <c r="D95" s="29" t="s">
        <v>69</v>
      </c>
      <c r="E95" s="29" t="s">
        <v>71</v>
      </c>
      <c r="F95" s="29" t="s">
        <v>70</v>
      </c>
      <c r="G95" s="29" t="s">
        <v>99</v>
      </c>
      <c r="H95" s="29" t="s">
        <v>72</v>
      </c>
      <c r="I95" s="29" t="s">
        <v>73</v>
      </c>
      <c r="J95" s="29" t="s">
        <v>83</v>
      </c>
      <c r="K95" s="44"/>
    </row>
    <row r="96" spans="1:11" ht="12.75">
      <c r="A96" s="50" t="s">
        <v>147</v>
      </c>
      <c r="B96" s="52">
        <v>4</v>
      </c>
      <c r="C96" s="52">
        <v>4</v>
      </c>
      <c r="D96" s="52">
        <f aca="true" t="shared" si="1" ref="D96:D111">SUM(B96:C96)</f>
        <v>8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1"/>
    </row>
    <row r="97" spans="1:11" ht="12.75">
      <c r="A97" s="50" t="s">
        <v>162</v>
      </c>
      <c r="B97" s="52">
        <v>2</v>
      </c>
      <c r="C97" s="52">
        <v>6</v>
      </c>
      <c r="D97" s="52">
        <f t="shared" si="1"/>
        <v>8</v>
      </c>
      <c r="E97" s="52">
        <v>0</v>
      </c>
      <c r="F97" s="52">
        <v>0</v>
      </c>
      <c r="G97" s="52">
        <v>0</v>
      </c>
      <c r="H97" s="52">
        <v>0</v>
      </c>
      <c r="I97" s="52">
        <v>1</v>
      </c>
      <c r="J97" s="52">
        <v>0</v>
      </c>
      <c r="K97" s="1"/>
    </row>
    <row r="98" spans="1:11" ht="12.75">
      <c r="A98" s="50" t="s">
        <v>168</v>
      </c>
      <c r="B98" s="52">
        <v>1</v>
      </c>
      <c r="C98" s="52">
        <v>6</v>
      </c>
      <c r="D98" s="52">
        <f t="shared" si="1"/>
        <v>7</v>
      </c>
      <c r="E98" s="52">
        <v>0</v>
      </c>
      <c r="F98" s="52">
        <v>0</v>
      </c>
      <c r="G98" s="52">
        <v>0</v>
      </c>
      <c r="H98" s="52">
        <v>0</v>
      </c>
      <c r="I98" s="52">
        <v>1</v>
      </c>
      <c r="J98" s="52">
        <v>0</v>
      </c>
      <c r="K98" s="1"/>
    </row>
    <row r="99" spans="1:11" ht="12.75">
      <c r="A99" s="50" t="s">
        <v>165</v>
      </c>
      <c r="B99" s="52">
        <v>0</v>
      </c>
      <c r="C99" s="52">
        <v>7</v>
      </c>
      <c r="D99" s="52">
        <f t="shared" si="1"/>
        <v>7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1"/>
    </row>
    <row r="100" spans="1:11" ht="12.75">
      <c r="A100" s="50" t="s">
        <v>166</v>
      </c>
      <c r="B100" s="52">
        <v>1</v>
      </c>
      <c r="C100" s="52">
        <v>4</v>
      </c>
      <c r="D100" s="52">
        <f t="shared" si="1"/>
        <v>5</v>
      </c>
      <c r="E100" s="52">
        <v>0</v>
      </c>
      <c r="F100" s="52">
        <v>0</v>
      </c>
      <c r="G100" s="52">
        <v>1</v>
      </c>
      <c r="H100" s="52">
        <v>0</v>
      </c>
      <c r="I100" s="52">
        <v>0</v>
      </c>
      <c r="J100" s="52">
        <v>0</v>
      </c>
      <c r="K100" s="1"/>
    </row>
    <row r="101" spans="1:11" ht="12.75">
      <c r="A101" s="50" t="s">
        <v>163</v>
      </c>
      <c r="B101" s="52">
        <v>1</v>
      </c>
      <c r="C101" s="52">
        <v>3</v>
      </c>
      <c r="D101" s="52">
        <f t="shared" si="1"/>
        <v>4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1"/>
    </row>
    <row r="102" spans="1:11" ht="12.75">
      <c r="A102" s="50" t="s">
        <v>216</v>
      </c>
      <c r="B102" s="52">
        <v>1</v>
      </c>
      <c r="C102" s="52">
        <v>3</v>
      </c>
      <c r="D102" s="52">
        <f t="shared" si="1"/>
        <v>4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1"/>
    </row>
    <row r="103" spans="1:11" ht="12.75">
      <c r="A103" s="50" t="s">
        <v>164</v>
      </c>
      <c r="B103" s="52">
        <v>0</v>
      </c>
      <c r="C103" s="52">
        <v>3</v>
      </c>
      <c r="D103" s="52">
        <f t="shared" si="1"/>
        <v>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1"/>
    </row>
    <row r="104" spans="1:11" ht="12.75">
      <c r="A104" s="50" t="s">
        <v>167</v>
      </c>
      <c r="B104" s="52">
        <v>1</v>
      </c>
      <c r="C104" s="52">
        <v>1</v>
      </c>
      <c r="D104" s="52">
        <f t="shared" si="1"/>
        <v>2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"/>
    </row>
    <row r="105" spans="1:11" ht="12.75">
      <c r="A105" s="50" t="s">
        <v>217</v>
      </c>
      <c r="B105" s="52">
        <v>1</v>
      </c>
      <c r="C105" s="52">
        <v>1</v>
      </c>
      <c r="D105" s="52">
        <f t="shared" si="1"/>
        <v>2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"/>
    </row>
    <row r="106" spans="1:11" ht="12.75">
      <c r="A106" s="50" t="s">
        <v>151</v>
      </c>
      <c r="B106" s="52">
        <v>0</v>
      </c>
      <c r="C106" s="52">
        <v>2</v>
      </c>
      <c r="D106" s="52">
        <f t="shared" si="1"/>
        <v>2</v>
      </c>
      <c r="E106" s="52">
        <v>0</v>
      </c>
      <c r="F106" s="52">
        <v>0</v>
      </c>
      <c r="G106" s="52">
        <v>1</v>
      </c>
      <c r="H106" s="52">
        <v>0</v>
      </c>
      <c r="I106" s="52">
        <v>0</v>
      </c>
      <c r="J106" s="52">
        <v>0</v>
      </c>
      <c r="K106" s="1"/>
    </row>
    <row r="107" spans="1:11" ht="12.75">
      <c r="A107" s="50" t="s">
        <v>152</v>
      </c>
      <c r="B107" s="52">
        <v>0</v>
      </c>
      <c r="C107" s="52">
        <v>2</v>
      </c>
      <c r="D107" s="52">
        <f t="shared" si="1"/>
        <v>2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1"/>
    </row>
    <row r="108" spans="1:11" ht="12.75">
      <c r="A108" s="50" t="s">
        <v>148</v>
      </c>
      <c r="B108" s="52">
        <v>0</v>
      </c>
      <c r="C108" s="52">
        <v>2</v>
      </c>
      <c r="D108" s="52">
        <f t="shared" si="1"/>
        <v>2</v>
      </c>
      <c r="E108" s="52">
        <v>0</v>
      </c>
      <c r="F108" s="52">
        <v>0</v>
      </c>
      <c r="G108" s="52">
        <v>1</v>
      </c>
      <c r="H108" s="52">
        <v>0</v>
      </c>
      <c r="I108" s="52">
        <v>0</v>
      </c>
      <c r="J108" s="52">
        <v>0</v>
      </c>
      <c r="K108" s="1"/>
    </row>
    <row r="109" spans="1:11" ht="12.75">
      <c r="A109" s="50" t="s">
        <v>182</v>
      </c>
      <c r="B109" s="52">
        <v>0</v>
      </c>
      <c r="C109" s="52">
        <v>2</v>
      </c>
      <c r="D109" s="52">
        <f t="shared" si="1"/>
        <v>2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1"/>
    </row>
    <row r="110" spans="1:11" ht="12.75">
      <c r="A110" s="50" t="s">
        <v>218</v>
      </c>
      <c r="B110" s="52">
        <v>1</v>
      </c>
      <c r="C110" s="52">
        <v>0</v>
      </c>
      <c r="D110" s="52">
        <f t="shared" si="1"/>
        <v>1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1"/>
    </row>
    <row r="111" spans="1:11" ht="12.75">
      <c r="A111" s="50" t="s">
        <v>155</v>
      </c>
      <c r="B111" s="52">
        <v>0</v>
      </c>
      <c r="C111" s="52">
        <v>1</v>
      </c>
      <c r="D111" s="52">
        <f t="shared" si="1"/>
        <v>1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1"/>
    </row>
    <row r="112" spans="1:11" ht="12.75">
      <c r="A112" s="28" t="s">
        <v>8</v>
      </c>
      <c r="B112" s="29">
        <f aca="true" t="shared" si="2" ref="B112:J112">SUM(B96:B111)</f>
        <v>13</v>
      </c>
      <c r="C112" s="29">
        <f t="shared" si="2"/>
        <v>47</v>
      </c>
      <c r="D112" s="29">
        <f t="shared" si="2"/>
        <v>60</v>
      </c>
      <c r="E112" s="29">
        <f t="shared" si="2"/>
        <v>0</v>
      </c>
      <c r="F112" s="29">
        <f t="shared" si="2"/>
        <v>0</v>
      </c>
      <c r="G112" s="29">
        <f t="shared" si="2"/>
        <v>3</v>
      </c>
      <c r="H112" s="29">
        <f t="shared" si="2"/>
        <v>0</v>
      </c>
      <c r="I112" s="29">
        <f t="shared" si="2"/>
        <v>2</v>
      </c>
      <c r="J112" s="29">
        <f t="shared" si="2"/>
        <v>0</v>
      </c>
      <c r="K112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92</v>
      </c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>
        <v>6</v>
      </c>
      <c r="G4" s="1"/>
      <c r="H4" s="1">
        <f>SUM(B4:G4)</f>
        <v>6</v>
      </c>
      <c r="I4" s="24"/>
      <c r="J4" s="1"/>
    </row>
    <row r="5" spans="1:10" ht="12.75">
      <c r="A5" t="s">
        <v>117</v>
      </c>
      <c r="B5" s="1">
        <v>0</v>
      </c>
      <c r="C5" s="1">
        <v>0</v>
      </c>
      <c r="D5" s="1">
        <v>0</v>
      </c>
      <c r="E5" s="1">
        <v>0</v>
      </c>
      <c r="F5" s="1">
        <v>7</v>
      </c>
      <c r="G5" s="1"/>
      <c r="H5" s="1">
        <f>SUM(B5:G5)</f>
        <v>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118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15</v>
      </c>
      <c r="C8" s="8">
        <f>SUM(C9:C11)</f>
        <v>6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11</v>
      </c>
      <c r="C9" s="8">
        <v>3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2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1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16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7</v>
      </c>
      <c r="C13" s="8">
        <v>3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0.4375</v>
      </c>
      <c r="C14" s="10">
        <f>SUM(C13/C12)</f>
        <v>0.23076923076923078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4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2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0.5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74</v>
      </c>
      <c r="C18" s="8">
        <f>SUM(C19)+(C24)</f>
        <v>46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65</v>
      </c>
      <c r="C19" s="8">
        <v>25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210</v>
      </c>
      <c r="C20" s="8">
        <v>34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69</v>
      </c>
      <c r="C21" s="8">
        <v>75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279</v>
      </c>
      <c r="C22" s="8">
        <f>SUM(C20)+(C21)</f>
        <v>109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9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9</v>
      </c>
      <c r="C24" s="8">
        <v>21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3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4</v>
      </c>
      <c r="C26" s="8">
        <v>8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133</v>
      </c>
      <c r="C27" s="8">
        <v>297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33.25</v>
      </c>
      <c r="C28" s="9">
        <f>SUM(C27/C26)</f>
        <v>37.125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2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2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11</v>
      </c>
      <c r="C31" s="8">
        <v>5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89</v>
      </c>
      <c r="C32" s="8">
        <v>46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219</v>
      </c>
      <c r="C33" s="47" t="s">
        <v>220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146</v>
      </c>
      <c r="B36" s="8">
        <v>32</v>
      </c>
      <c r="C36" s="8">
        <v>123</v>
      </c>
      <c r="D36" s="9">
        <f aca="true" t="shared" si="0" ref="D36:D46">SUM(C36)/(B36)</f>
        <v>3.84375</v>
      </c>
      <c r="E36" s="1">
        <v>15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144</v>
      </c>
      <c r="B37" s="8">
        <v>10</v>
      </c>
      <c r="C37" s="8">
        <v>41</v>
      </c>
      <c r="D37" s="9">
        <f t="shared" si="0"/>
        <v>4.1</v>
      </c>
      <c r="E37" s="1">
        <v>11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147</v>
      </c>
      <c r="B38" s="8">
        <v>13</v>
      </c>
      <c r="C38" s="8">
        <v>28</v>
      </c>
      <c r="D38" s="9">
        <f t="shared" si="0"/>
        <v>2.1538461538461537</v>
      </c>
      <c r="E38" s="1">
        <v>9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155</v>
      </c>
      <c r="B39" s="8">
        <v>1</v>
      </c>
      <c r="C39" s="8">
        <v>9</v>
      </c>
      <c r="D39" s="9">
        <f>SUM(C39)/(B39)</f>
        <v>9</v>
      </c>
      <c r="E39" s="1">
        <v>9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148</v>
      </c>
      <c r="B40" s="8">
        <v>5</v>
      </c>
      <c r="C40" s="8">
        <v>5</v>
      </c>
      <c r="D40" s="9">
        <f>SUM(C40)/(B40)</f>
        <v>1</v>
      </c>
      <c r="E40" s="1">
        <v>3</v>
      </c>
      <c r="F40" s="8">
        <v>1</v>
      </c>
      <c r="G40" s="8"/>
      <c r="H40" s="8"/>
      <c r="I40" s="8"/>
      <c r="J40" s="8"/>
      <c r="K40" s="8"/>
    </row>
    <row r="41" spans="1:11" ht="12.75">
      <c r="A41" s="7" t="s">
        <v>153</v>
      </c>
      <c r="B41" s="8">
        <v>1</v>
      </c>
      <c r="C41" s="8">
        <v>3</v>
      </c>
      <c r="D41" s="9">
        <f>SUM(C41)/(B41)</f>
        <v>3</v>
      </c>
      <c r="E41" s="1">
        <v>3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151</v>
      </c>
      <c r="B42" s="8">
        <v>1</v>
      </c>
      <c r="C42" s="8">
        <v>2</v>
      </c>
      <c r="D42" s="9">
        <f t="shared" si="0"/>
        <v>2</v>
      </c>
      <c r="E42" s="1">
        <v>2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152</v>
      </c>
      <c r="B43" s="8">
        <v>1</v>
      </c>
      <c r="C43" s="8">
        <v>0</v>
      </c>
      <c r="D43" s="9">
        <f t="shared" si="0"/>
        <v>0</v>
      </c>
      <c r="E43" s="1">
        <v>0</v>
      </c>
      <c r="F43" s="8">
        <v>0</v>
      </c>
      <c r="G43" s="8"/>
      <c r="H43" s="8"/>
      <c r="I43" s="8"/>
      <c r="J43" s="8"/>
      <c r="K43" s="8"/>
    </row>
    <row r="44" spans="1:11" ht="12.75">
      <c r="A44" s="7" t="s">
        <v>89</v>
      </c>
      <c r="B44" s="8">
        <v>1</v>
      </c>
      <c r="C44" s="8">
        <v>-1</v>
      </c>
      <c r="D44" s="9">
        <f t="shared" si="0"/>
        <v>-1</v>
      </c>
      <c r="E44" s="1" t="s">
        <v>198</v>
      </c>
      <c r="F44" s="8">
        <v>0</v>
      </c>
      <c r="G44" s="8"/>
      <c r="H44" s="8"/>
      <c r="I44" s="8"/>
      <c r="J44" s="8"/>
      <c r="K44" s="8"/>
    </row>
    <row r="45" spans="1:11" ht="12.75">
      <c r="A45" s="5" t="s">
        <v>8</v>
      </c>
      <c r="B45" s="6">
        <f>SUM(B36:B44)</f>
        <v>65</v>
      </c>
      <c r="C45" s="6">
        <f>SUM(C36:C44)</f>
        <v>210</v>
      </c>
      <c r="D45" s="15">
        <f t="shared" si="0"/>
        <v>3.230769230769231</v>
      </c>
      <c r="E45" s="6">
        <v>15</v>
      </c>
      <c r="F45" s="6">
        <f>SUM(F36:F44)</f>
        <v>1</v>
      </c>
      <c r="G45" s="6"/>
      <c r="H45" s="6"/>
      <c r="I45" s="6"/>
      <c r="J45" s="6"/>
      <c r="K45" s="6"/>
    </row>
    <row r="46" spans="1:11" ht="12.75">
      <c r="A46" s="5" t="s">
        <v>117</v>
      </c>
      <c r="B46" s="6">
        <f>C19</f>
        <v>25</v>
      </c>
      <c r="C46" s="6">
        <f>C20</f>
        <v>34</v>
      </c>
      <c r="D46" s="15">
        <f t="shared" si="0"/>
        <v>1.36</v>
      </c>
      <c r="E46" s="6">
        <v>12</v>
      </c>
      <c r="F46" s="6">
        <v>0</v>
      </c>
      <c r="G46" s="6"/>
      <c r="H46" s="6"/>
      <c r="I46" s="6"/>
      <c r="J46" s="6"/>
      <c r="K46" s="6"/>
    </row>
    <row r="47" spans="1:11" ht="12.7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5" t="s">
        <v>43</v>
      </c>
      <c r="B48" s="6" t="s">
        <v>44</v>
      </c>
      <c r="C48" s="6" t="s">
        <v>39</v>
      </c>
      <c r="D48" s="6" t="s">
        <v>45</v>
      </c>
      <c r="E48" s="6" t="s">
        <v>46</v>
      </c>
      <c r="F48" s="6" t="s">
        <v>40</v>
      </c>
      <c r="G48" s="6" t="s">
        <v>47</v>
      </c>
      <c r="H48" s="6" t="s">
        <v>42</v>
      </c>
      <c r="I48" s="6" t="s">
        <v>41</v>
      </c>
      <c r="J48" s="6"/>
      <c r="K48" s="6"/>
    </row>
    <row r="49" spans="1:11" ht="12.75">
      <c r="A49" s="7" t="s">
        <v>146</v>
      </c>
      <c r="B49" s="8">
        <v>4</v>
      </c>
      <c r="C49" s="8">
        <v>9</v>
      </c>
      <c r="D49" s="8">
        <v>3</v>
      </c>
      <c r="E49" s="10">
        <f>SUM(B49)/(C49)</f>
        <v>0.4444444444444444</v>
      </c>
      <c r="F49" s="8">
        <v>69</v>
      </c>
      <c r="G49" s="16">
        <f>SUM(F49)/(C49)</f>
        <v>7.666666666666667</v>
      </c>
      <c r="H49" s="8">
        <v>0</v>
      </c>
      <c r="I49" s="1">
        <v>31</v>
      </c>
      <c r="J49" s="8"/>
      <c r="K49" s="8"/>
    </row>
    <row r="50" spans="1:11" ht="12.75">
      <c r="A50" s="5" t="s">
        <v>8</v>
      </c>
      <c r="B50" s="6">
        <f>SUM(B49:B49)</f>
        <v>4</v>
      </c>
      <c r="C50" s="6">
        <f>SUM(C49:C49)</f>
        <v>9</v>
      </c>
      <c r="D50" s="6">
        <f>SUM(D49:D49)</f>
        <v>3</v>
      </c>
      <c r="E50" s="17">
        <f>SUM(B50)/(C50)</f>
        <v>0.4444444444444444</v>
      </c>
      <c r="F50" s="6">
        <f>SUM(F49:F49)</f>
        <v>69</v>
      </c>
      <c r="G50" s="18">
        <f>SUM(F50)/(C50)</f>
        <v>7.666666666666667</v>
      </c>
      <c r="H50" s="6">
        <f>SUM(H49:H49)</f>
        <v>0</v>
      </c>
      <c r="I50" s="6" t="s">
        <v>95</v>
      </c>
      <c r="J50" s="6"/>
      <c r="K50" s="6"/>
    </row>
    <row r="51" spans="1:11" ht="12.75">
      <c r="A51" s="5" t="s">
        <v>117</v>
      </c>
      <c r="B51" s="6">
        <f>C23</f>
        <v>9</v>
      </c>
      <c r="C51" s="6">
        <f>C24</f>
        <v>21</v>
      </c>
      <c r="D51" s="6">
        <f>C25</f>
        <v>0</v>
      </c>
      <c r="E51" s="17">
        <f>SUM(B51)/(C51)</f>
        <v>0.42857142857142855</v>
      </c>
      <c r="F51" s="6">
        <f>C21</f>
        <v>75</v>
      </c>
      <c r="G51" s="18">
        <f>SUM(F51)/(C51)</f>
        <v>3.5714285714285716</v>
      </c>
      <c r="H51" s="6">
        <v>1</v>
      </c>
      <c r="I51" s="6" t="s">
        <v>95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152</v>
      </c>
      <c r="B54" s="8">
        <v>2</v>
      </c>
      <c r="C54" s="8">
        <v>41</v>
      </c>
      <c r="D54" s="9">
        <f>SUM(C54)/(B54)</f>
        <v>20.5</v>
      </c>
      <c r="E54" s="1">
        <v>31</v>
      </c>
      <c r="F54" s="8">
        <v>0</v>
      </c>
      <c r="G54" s="8"/>
      <c r="H54" s="8"/>
      <c r="I54" s="8"/>
      <c r="J54" s="8"/>
      <c r="K54" s="8"/>
    </row>
    <row r="55" spans="1:11" ht="12.75">
      <c r="A55" t="s">
        <v>151</v>
      </c>
      <c r="B55" s="8">
        <v>1</v>
      </c>
      <c r="C55" s="8">
        <v>20</v>
      </c>
      <c r="D55" s="9">
        <f>SUM(C55)/(B55)</f>
        <v>20</v>
      </c>
      <c r="E55" s="1">
        <v>20</v>
      </c>
      <c r="F55" s="8">
        <v>0</v>
      </c>
      <c r="G55" s="8"/>
      <c r="H55" s="8"/>
      <c r="I55" s="8"/>
      <c r="J55" s="8"/>
      <c r="K55" s="8"/>
    </row>
    <row r="56" spans="1:11" ht="12.75">
      <c r="A56" t="s">
        <v>165</v>
      </c>
      <c r="B56" s="8">
        <v>1</v>
      </c>
      <c r="C56" s="8">
        <v>8</v>
      </c>
      <c r="D56" s="9">
        <f>SUM(C56)/(B56)</f>
        <v>8</v>
      </c>
      <c r="E56" s="1">
        <v>8</v>
      </c>
      <c r="F56" s="8">
        <v>0</v>
      </c>
      <c r="G56" s="8"/>
      <c r="H56" s="8"/>
      <c r="I56" s="8"/>
      <c r="J56" s="8"/>
      <c r="K56" s="8"/>
    </row>
    <row r="57" spans="1:11" ht="12.75">
      <c r="A57" s="5" t="s">
        <v>8</v>
      </c>
      <c r="B57" s="6">
        <f>SUM(B54:B56)</f>
        <v>4</v>
      </c>
      <c r="C57" s="6">
        <f>SUM(C54:C56)</f>
        <v>69</v>
      </c>
      <c r="D57" s="15">
        <f>SUM(C57)/(B57)</f>
        <v>17.25</v>
      </c>
      <c r="E57" s="6">
        <v>31</v>
      </c>
      <c r="F57" s="6">
        <f>SUM(F54:F56)</f>
        <v>0</v>
      </c>
      <c r="G57" s="6"/>
      <c r="H57" s="6"/>
      <c r="I57" s="6"/>
      <c r="J57" s="6"/>
      <c r="K57" s="14"/>
    </row>
    <row r="58" spans="1:11" ht="12.75">
      <c r="A58" s="5" t="s">
        <v>117</v>
      </c>
      <c r="B58" s="6">
        <f>C23</f>
        <v>9</v>
      </c>
      <c r="C58" s="6">
        <f>C21</f>
        <v>75</v>
      </c>
      <c r="D58" s="15">
        <f>SUM(C58)/(B58)</f>
        <v>8.333333333333334</v>
      </c>
      <c r="E58" s="6" t="s">
        <v>223</v>
      </c>
      <c r="F58" s="6">
        <v>1</v>
      </c>
      <c r="G58" s="6"/>
      <c r="H58" s="6"/>
      <c r="I58" s="6"/>
      <c r="J58" s="6"/>
      <c r="K58" s="14"/>
    </row>
    <row r="59" spans="1:11" ht="12.75">
      <c r="A59" s="5"/>
      <c r="B59" s="6"/>
      <c r="C59" s="6"/>
      <c r="D59" s="15"/>
      <c r="E59" s="6"/>
      <c r="F59" s="6"/>
      <c r="G59" s="6"/>
      <c r="H59" s="6"/>
      <c r="I59" s="6"/>
      <c r="J59" s="6"/>
      <c r="K59" s="14"/>
    </row>
    <row r="60" spans="1:11" ht="12.75">
      <c r="A60" s="5"/>
      <c r="B60" s="6" t="s">
        <v>42</v>
      </c>
      <c r="C60" s="6" t="s">
        <v>42</v>
      </c>
      <c r="D60" s="6" t="s">
        <v>42</v>
      </c>
      <c r="E60" s="6"/>
      <c r="F60" s="6"/>
      <c r="G60" s="6"/>
      <c r="H60" s="6"/>
      <c r="I60" s="6"/>
      <c r="J60" s="6"/>
      <c r="K60" s="14"/>
    </row>
    <row r="61" spans="1:11" ht="12.75">
      <c r="A61" s="5" t="s">
        <v>50</v>
      </c>
      <c r="B61" s="6" t="s">
        <v>51</v>
      </c>
      <c r="C61" s="6" t="s">
        <v>49</v>
      </c>
      <c r="D61" s="6" t="s">
        <v>97</v>
      </c>
      <c r="E61" s="6" t="s">
        <v>53</v>
      </c>
      <c r="F61" s="6" t="s">
        <v>54</v>
      </c>
      <c r="G61" s="6" t="s">
        <v>55</v>
      </c>
      <c r="H61" s="6" t="s">
        <v>56</v>
      </c>
      <c r="I61" s="6" t="s">
        <v>57</v>
      </c>
      <c r="J61" s="6"/>
      <c r="K61" s="14"/>
    </row>
    <row r="62" spans="1:11" ht="12.75">
      <c r="A62" s="7" t="s">
        <v>148</v>
      </c>
      <c r="B62" s="8">
        <v>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f>SUM(B62*6)+(C62*6)+(D62*6)+(E62)+(F62*2)+(G62*3)+(H62*2)</f>
        <v>6</v>
      </c>
      <c r="J62" s="8"/>
      <c r="K62" s="8"/>
    </row>
    <row r="63" spans="1:11" ht="12.75">
      <c r="A63" s="5" t="s">
        <v>8</v>
      </c>
      <c r="B63" s="6">
        <f aca="true" t="shared" si="1" ref="B63:H63">SUM(B62:B62)</f>
        <v>1</v>
      </c>
      <c r="C63" s="6">
        <f t="shared" si="1"/>
        <v>0</v>
      </c>
      <c r="D63" s="6">
        <f t="shared" si="1"/>
        <v>0</v>
      </c>
      <c r="E63" s="6">
        <f t="shared" si="1"/>
        <v>0</v>
      </c>
      <c r="F63" s="6">
        <f t="shared" si="1"/>
        <v>0</v>
      </c>
      <c r="G63" s="6">
        <f t="shared" si="1"/>
        <v>0</v>
      </c>
      <c r="H63" s="6">
        <f t="shared" si="1"/>
        <v>0</v>
      </c>
      <c r="I63" s="6">
        <f>SUM(B63*6)+(C63*6)+(D63*6)+(E63)+(F63*2)+(G63*3)+(H63*2)</f>
        <v>6</v>
      </c>
      <c r="J63" s="6"/>
      <c r="K63" s="14"/>
    </row>
    <row r="64" spans="1:11" ht="12.75">
      <c r="A64" s="5" t="s">
        <v>117</v>
      </c>
      <c r="B64" s="6">
        <f>F46</f>
        <v>0</v>
      </c>
      <c r="C64" s="6">
        <f>H51</f>
        <v>1</v>
      </c>
      <c r="D64" s="6">
        <f>SUM(F73)+(F78)+(F82)</f>
        <v>0</v>
      </c>
      <c r="E64" s="6">
        <f>B68</f>
        <v>1</v>
      </c>
      <c r="F64" s="6">
        <v>0</v>
      </c>
      <c r="G64" s="6">
        <f>E68</f>
        <v>0</v>
      </c>
      <c r="H64" s="6">
        <v>0</v>
      </c>
      <c r="I64" s="6">
        <f>SUM(B64*6)+(C64*6)+(D64*6)+(E64)+(F64*2)+(G64*3)+(H64*2)</f>
        <v>7</v>
      </c>
      <c r="J64" s="6"/>
      <c r="K64" s="14"/>
    </row>
    <row r="65" spans="1:11" ht="12.75">
      <c r="A65" s="5"/>
      <c r="B65" s="6"/>
      <c r="C65" s="6"/>
      <c r="D65" s="6"/>
      <c r="E65" s="6"/>
      <c r="F65" s="6"/>
      <c r="G65" s="6"/>
      <c r="H65" s="6"/>
      <c r="I65" s="6"/>
      <c r="J65" s="6"/>
      <c r="K65" s="14"/>
    </row>
    <row r="66" spans="1:11" ht="12.75">
      <c r="A66" s="5" t="s">
        <v>58</v>
      </c>
      <c r="B66" s="6" t="s">
        <v>59</v>
      </c>
      <c r="C66" s="6" t="s">
        <v>60</v>
      </c>
      <c r="D66" s="6" t="s">
        <v>46</v>
      </c>
      <c r="E66" s="6" t="s">
        <v>87</v>
      </c>
      <c r="F66" s="6" t="s">
        <v>61</v>
      </c>
      <c r="G66" s="6" t="s">
        <v>46</v>
      </c>
      <c r="H66" s="6" t="s">
        <v>41</v>
      </c>
      <c r="I66" s="6" t="s">
        <v>57</v>
      </c>
      <c r="J66" s="19" t="s">
        <v>74</v>
      </c>
      <c r="K66" s="14"/>
    </row>
    <row r="67" spans="1:11" ht="12.75">
      <c r="A67" s="5" t="s">
        <v>8</v>
      </c>
      <c r="B67" s="6">
        <v>0</v>
      </c>
      <c r="C67" s="6"/>
      <c r="D67" s="17"/>
      <c r="E67" s="6"/>
      <c r="F67" s="6"/>
      <c r="G67" s="17"/>
      <c r="H67" s="6"/>
      <c r="I67" s="6">
        <f>SUM(B67)+(E67*3)</f>
        <v>0</v>
      </c>
      <c r="J67" s="19"/>
      <c r="K67" s="6"/>
    </row>
    <row r="68" spans="1:11" ht="12.75">
      <c r="A68" s="5" t="s">
        <v>117</v>
      </c>
      <c r="B68" s="6">
        <v>1</v>
      </c>
      <c r="C68" s="6">
        <v>1</v>
      </c>
      <c r="D68" s="17">
        <f>SUM(B68/C68)</f>
        <v>1</v>
      </c>
      <c r="E68" s="23">
        <v>0</v>
      </c>
      <c r="F68" s="23">
        <v>0</v>
      </c>
      <c r="G68" s="17">
        <v>0</v>
      </c>
      <c r="H68" s="6" t="s">
        <v>95</v>
      </c>
      <c r="I68" s="6">
        <f>SUM(B68)+(E68*3)</f>
        <v>1</v>
      </c>
      <c r="J68" s="19"/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75</v>
      </c>
      <c r="B70" s="6" t="s">
        <v>76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144</v>
      </c>
      <c r="B71" s="8">
        <v>1</v>
      </c>
      <c r="C71" s="8">
        <v>22</v>
      </c>
      <c r="D71" s="9">
        <f>SUM(C71)/(B71)</f>
        <v>22</v>
      </c>
      <c r="E71" s="1">
        <v>22</v>
      </c>
      <c r="F71" s="8">
        <v>0</v>
      </c>
      <c r="G71" s="8"/>
      <c r="H71" s="8"/>
      <c r="I71" s="8"/>
      <c r="J71" s="8"/>
      <c r="K71" s="8"/>
    </row>
    <row r="72" spans="1:11" ht="12.75">
      <c r="A72" s="5" t="s">
        <v>8</v>
      </c>
      <c r="B72" s="6">
        <f>SUM(B71:B71)</f>
        <v>1</v>
      </c>
      <c r="C72" s="6">
        <f>SUM(C71:C71)</f>
        <v>22</v>
      </c>
      <c r="D72" s="15">
        <f>SUM(C72)/(B72)</f>
        <v>22</v>
      </c>
      <c r="E72" s="6">
        <v>22</v>
      </c>
      <c r="F72" s="6">
        <f>SUM(F71:F71)</f>
        <v>0</v>
      </c>
      <c r="G72" s="6"/>
      <c r="H72" s="6"/>
      <c r="I72" s="6"/>
      <c r="J72" s="6"/>
      <c r="K72" s="14"/>
    </row>
    <row r="73" spans="1:11" ht="12.75">
      <c r="A73" s="5" t="s">
        <v>117</v>
      </c>
      <c r="B73" s="6">
        <v>1</v>
      </c>
      <c r="C73" s="6">
        <v>14</v>
      </c>
      <c r="D73" s="15">
        <f>SUM(C73)/(B73)</f>
        <v>14</v>
      </c>
      <c r="E73" s="6">
        <v>14</v>
      </c>
      <c r="F73" s="6">
        <v>0</v>
      </c>
      <c r="G73" s="6"/>
      <c r="H73" s="6"/>
      <c r="I73" s="6"/>
      <c r="J73" s="6"/>
      <c r="K73" s="14"/>
    </row>
    <row r="74" spans="1:1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</row>
    <row r="75" spans="1:11" ht="12.75">
      <c r="A75" s="5" t="s">
        <v>64</v>
      </c>
      <c r="B75" s="6" t="s">
        <v>77</v>
      </c>
      <c r="C75" s="6" t="s">
        <v>40</v>
      </c>
      <c r="D75" s="6" t="s">
        <v>9</v>
      </c>
      <c r="E75" s="6" t="s">
        <v>41</v>
      </c>
      <c r="F75" s="6" t="s">
        <v>42</v>
      </c>
      <c r="G75" s="12"/>
      <c r="H75" s="12"/>
      <c r="I75" s="12"/>
      <c r="J75" s="12"/>
      <c r="K75" s="14"/>
    </row>
    <row r="76" spans="1:11" ht="12.75">
      <c r="A76" s="7" t="s">
        <v>147</v>
      </c>
      <c r="B76" s="8">
        <v>1</v>
      </c>
      <c r="C76" s="8">
        <v>5</v>
      </c>
      <c r="D76" s="9">
        <f>SUM(C76)/(B76)</f>
        <v>5</v>
      </c>
      <c r="E76" s="1">
        <v>5</v>
      </c>
      <c r="F76" s="8">
        <v>0</v>
      </c>
      <c r="G76" s="12"/>
      <c r="H76" s="12"/>
      <c r="I76" s="12"/>
      <c r="J76" s="12"/>
      <c r="K76" s="14"/>
    </row>
    <row r="77" spans="1:11" ht="12.75">
      <c r="A77" s="5" t="s">
        <v>8</v>
      </c>
      <c r="B77" s="6">
        <f>SUM(B76:B76)</f>
        <v>1</v>
      </c>
      <c r="C77" s="6">
        <f>SUM(C76:C76)</f>
        <v>5</v>
      </c>
      <c r="D77" s="15">
        <f>SUM(C77)/(B77)</f>
        <v>5</v>
      </c>
      <c r="E77" s="6">
        <v>5</v>
      </c>
      <c r="F77" s="6">
        <f>SUM(F76:F76)</f>
        <v>0</v>
      </c>
      <c r="G77" s="5"/>
      <c r="H77" s="5"/>
      <c r="I77" s="5"/>
      <c r="J77" s="5"/>
      <c r="K77" s="6"/>
    </row>
    <row r="78" spans="1:11" ht="12.75">
      <c r="A78" s="5" t="s">
        <v>117</v>
      </c>
      <c r="B78" s="6">
        <v>2</v>
      </c>
      <c r="C78" s="6">
        <v>18</v>
      </c>
      <c r="D78" s="15">
        <f>SUM(C78)/(B78)</f>
        <v>9</v>
      </c>
      <c r="E78" s="6">
        <v>13</v>
      </c>
      <c r="F78" s="6">
        <v>0</v>
      </c>
      <c r="G78" s="5"/>
      <c r="H78" s="5"/>
      <c r="I78" s="5"/>
      <c r="J78" s="5"/>
      <c r="K78" s="6"/>
    </row>
    <row r="79" spans="1:1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4"/>
    </row>
    <row r="80" spans="1:11" ht="12.75">
      <c r="A80" s="5" t="s">
        <v>65</v>
      </c>
      <c r="B80" s="6" t="s">
        <v>78</v>
      </c>
      <c r="C80" s="6" t="s">
        <v>40</v>
      </c>
      <c r="D80" s="6" t="s">
        <v>9</v>
      </c>
      <c r="E80" s="6" t="s">
        <v>41</v>
      </c>
      <c r="F80" s="6" t="s">
        <v>42</v>
      </c>
      <c r="G80" s="12"/>
      <c r="H80" s="12"/>
      <c r="I80" s="12"/>
      <c r="J80" s="12"/>
      <c r="K80" s="14"/>
    </row>
    <row r="81" spans="1:11" ht="12.75">
      <c r="A81" s="5" t="s">
        <v>8</v>
      </c>
      <c r="B81" s="6">
        <v>0</v>
      </c>
      <c r="C81" s="6"/>
      <c r="D81" s="15"/>
      <c r="E81" s="6"/>
      <c r="F81" s="6">
        <v>0</v>
      </c>
      <c r="G81" s="12"/>
      <c r="H81" s="12"/>
      <c r="I81" s="12"/>
      <c r="J81" s="12"/>
      <c r="K81" s="14"/>
    </row>
    <row r="82" spans="1:11" ht="12.75">
      <c r="A82" s="5" t="s">
        <v>117</v>
      </c>
      <c r="B82" s="6">
        <v>3</v>
      </c>
      <c r="C82" s="6">
        <v>0</v>
      </c>
      <c r="D82" s="15">
        <f>SUM(C82)/(B82)</f>
        <v>0</v>
      </c>
      <c r="E82" s="6" t="s">
        <v>95</v>
      </c>
      <c r="F82" s="6">
        <v>0</v>
      </c>
      <c r="G82" s="7"/>
      <c r="H82" s="7"/>
      <c r="I82" s="7"/>
      <c r="J82" s="7"/>
      <c r="K82" s="8"/>
    </row>
    <row r="83" spans="1:1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4"/>
    </row>
    <row r="84" spans="1:11" ht="12.75">
      <c r="A84" s="5" t="s">
        <v>66</v>
      </c>
      <c r="B84" s="6" t="s">
        <v>79</v>
      </c>
      <c r="C84" s="6" t="s">
        <v>40</v>
      </c>
      <c r="D84" s="6" t="s">
        <v>9</v>
      </c>
      <c r="E84" s="6" t="s">
        <v>41</v>
      </c>
      <c r="F84" s="6"/>
      <c r="G84" s="12"/>
      <c r="H84" s="12"/>
      <c r="I84" s="12"/>
      <c r="J84" s="12"/>
      <c r="K84" s="14"/>
    </row>
    <row r="85" spans="1:11" ht="12.75">
      <c r="A85" s="7" t="s">
        <v>147</v>
      </c>
      <c r="B85" s="8">
        <v>4</v>
      </c>
      <c r="C85" s="8">
        <v>133</v>
      </c>
      <c r="D85" s="9">
        <f>SUM(C85)/(B85)</f>
        <v>33.25</v>
      </c>
      <c r="E85" s="1">
        <v>38</v>
      </c>
      <c r="F85" s="8"/>
      <c r="G85" s="7"/>
      <c r="H85" s="7"/>
      <c r="I85" s="7"/>
      <c r="J85" s="7"/>
      <c r="K85" s="8"/>
    </row>
    <row r="86" spans="1:11" ht="12.75">
      <c r="A86" s="5" t="s">
        <v>8</v>
      </c>
      <c r="B86" s="6">
        <f>SUM(B85:B85)</f>
        <v>4</v>
      </c>
      <c r="C86" s="6">
        <f>SUM(C85:C85)</f>
        <v>133</v>
      </c>
      <c r="D86" s="15">
        <f>SUM(C86)/(B86)</f>
        <v>33.25</v>
      </c>
      <c r="E86" s="6">
        <v>38</v>
      </c>
      <c r="F86" s="6"/>
      <c r="G86" s="5"/>
      <c r="H86" s="5"/>
      <c r="I86" s="5"/>
      <c r="J86" s="5"/>
      <c r="K86" s="6"/>
    </row>
    <row r="87" spans="1:11" ht="12.75">
      <c r="A87" s="5" t="s">
        <v>117</v>
      </c>
      <c r="B87" s="6">
        <f>C26</f>
        <v>8</v>
      </c>
      <c r="C87" s="6">
        <f>C27</f>
        <v>297</v>
      </c>
      <c r="D87" s="15">
        <f>SUM(C87)/(B87)</f>
        <v>37.125</v>
      </c>
      <c r="E87" s="6">
        <v>48</v>
      </c>
      <c r="F87" s="6"/>
      <c r="G87" s="5"/>
      <c r="H87" s="5"/>
      <c r="I87" s="5"/>
      <c r="J87" s="5"/>
      <c r="K87" s="6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ht="12.75">
      <c r="A89" s="5" t="s">
        <v>82</v>
      </c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ht="12.75">
      <c r="A90" s="7" t="s">
        <v>221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222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28" t="s">
        <v>67</v>
      </c>
      <c r="B93" s="29" t="s">
        <v>68</v>
      </c>
      <c r="C93" s="29" t="s">
        <v>91</v>
      </c>
      <c r="D93" s="29" t="s">
        <v>69</v>
      </c>
      <c r="E93" s="29" t="s">
        <v>71</v>
      </c>
      <c r="F93" s="29" t="s">
        <v>70</v>
      </c>
      <c r="G93" s="29" t="s">
        <v>99</v>
      </c>
      <c r="H93" s="29" t="s">
        <v>72</v>
      </c>
      <c r="I93" s="29" t="s">
        <v>73</v>
      </c>
      <c r="J93" s="29" t="s">
        <v>83</v>
      </c>
      <c r="K93" s="44"/>
    </row>
    <row r="94" spans="1:11" ht="12.75">
      <c r="A94" s="50" t="s">
        <v>165</v>
      </c>
      <c r="B94" s="52">
        <v>1</v>
      </c>
      <c r="C94" s="52">
        <v>13</v>
      </c>
      <c r="D94" s="52">
        <f aca="true" t="shared" si="2" ref="D94:D108">SUM(B94:C94)</f>
        <v>14</v>
      </c>
      <c r="E94" s="52">
        <v>1</v>
      </c>
      <c r="F94" s="52">
        <v>1</v>
      </c>
      <c r="G94" s="52">
        <v>0</v>
      </c>
      <c r="H94" s="52">
        <v>0</v>
      </c>
      <c r="I94" s="52">
        <v>0</v>
      </c>
      <c r="J94" s="52">
        <v>0</v>
      </c>
      <c r="K94" s="1"/>
    </row>
    <row r="95" spans="1:11" ht="12.75">
      <c r="A95" s="50" t="s">
        <v>216</v>
      </c>
      <c r="B95" s="52">
        <v>3</v>
      </c>
      <c r="C95" s="52">
        <v>7</v>
      </c>
      <c r="D95" s="52">
        <f t="shared" si="2"/>
        <v>10</v>
      </c>
      <c r="E95" s="52">
        <v>0</v>
      </c>
      <c r="F95" s="52">
        <v>2</v>
      </c>
      <c r="G95" s="52">
        <v>0</v>
      </c>
      <c r="H95" s="52">
        <v>0</v>
      </c>
      <c r="I95" s="52">
        <v>0</v>
      </c>
      <c r="J95" s="52">
        <v>0</v>
      </c>
      <c r="K95" s="1"/>
    </row>
    <row r="96" spans="1:11" ht="12.75">
      <c r="A96" s="50" t="s">
        <v>162</v>
      </c>
      <c r="B96" s="52">
        <v>0</v>
      </c>
      <c r="C96" s="52">
        <v>10</v>
      </c>
      <c r="D96" s="52">
        <f t="shared" si="2"/>
        <v>10</v>
      </c>
      <c r="E96" s="52">
        <v>2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1"/>
    </row>
    <row r="97" spans="1:11" ht="12.75">
      <c r="A97" s="50" t="s">
        <v>155</v>
      </c>
      <c r="B97" s="52">
        <v>0</v>
      </c>
      <c r="C97" s="52">
        <v>8</v>
      </c>
      <c r="D97" s="52">
        <f t="shared" si="2"/>
        <v>8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1"/>
    </row>
    <row r="98" spans="1:11" ht="12.75">
      <c r="A98" s="50" t="s">
        <v>148</v>
      </c>
      <c r="B98" s="52">
        <v>2</v>
      </c>
      <c r="C98" s="52">
        <v>4</v>
      </c>
      <c r="D98" s="52">
        <f t="shared" si="2"/>
        <v>6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1"/>
    </row>
    <row r="99" spans="1:11" ht="12.75">
      <c r="A99" s="50" t="s">
        <v>152</v>
      </c>
      <c r="B99" s="52">
        <v>3</v>
      </c>
      <c r="C99" s="52">
        <v>2</v>
      </c>
      <c r="D99" s="52">
        <f t="shared" si="2"/>
        <v>5</v>
      </c>
      <c r="E99" s="52">
        <v>0</v>
      </c>
      <c r="F99" s="52">
        <v>0</v>
      </c>
      <c r="G99" s="52">
        <v>2</v>
      </c>
      <c r="H99" s="52">
        <v>0</v>
      </c>
      <c r="I99" s="52">
        <v>0</v>
      </c>
      <c r="J99" s="52">
        <v>0</v>
      </c>
      <c r="K99" s="1"/>
    </row>
    <row r="100" spans="1:11" ht="12.75">
      <c r="A100" s="50" t="s">
        <v>163</v>
      </c>
      <c r="B100" s="52">
        <v>1</v>
      </c>
      <c r="C100" s="52">
        <v>4</v>
      </c>
      <c r="D100" s="52">
        <f t="shared" si="2"/>
        <v>5</v>
      </c>
      <c r="E100" s="52">
        <v>0</v>
      </c>
      <c r="F100" s="52">
        <v>0</v>
      </c>
      <c r="G100" s="52">
        <v>1</v>
      </c>
      <c r="H100" s="52">
        <v>0</v>
      </c>
      <c r="I100" s="52">
        <v>0</v>
      </c>
      <c r="J100" s="52">
        <v>0</v>
      </c>
      <c r="K100" s="1"/>
    </row>
    <row r="101" spans="1:11" ht="12.75">
      <c r="A101" s="50" t="s">
        <v>203</v>
      </c>
      <c r="B101" s="52">
        <v>0</v>
      </c>
      <c r="C101" s="52">
        <v>4</v>
      </c>
      <c r="D101" s="52">
        <f t="shared" si="2"/>
        <v>4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1"/>
    </row>
    <row r="102" spans="1:11" ht="12.75">
      <c r="A102" s="50" t="s">
        <v>151</v>
      </c>
      <c r="B102" s="52">
        <v>1</v>
      </c>
      <c r="C102" s="52">
        <v>2</v>
      </c>
      <c r="D102" s="52">
        <f t="shared" si="2"/>
        <v>3</v>
      </c>
      <c r="E102" s="52">
        <v>0</v>
      </c>
      <c r="F102" s="52">
        <v>0</v>
      </c>
      <c r="G102" s="52">
        <v>2</v>
      </c>
      <c r="H102" s="52">
        <v>0</v>
      </c>
      <c r="I102" s="52">
        <v>0</v>
      </c>
      <c r="J102" s="52">
        <v>0</v>
      </c>
      <c r="K102" s="1"/>
    </row>
    <row r="103" spans="1:11" ht="12.75">
      <c r="A103" s="50" t="s">
        <v>164</v>
      </c>
      <c r="B103" s="52">
        <v>0</v>
      </c>
      <c r="C103" s="52">
        <v>3</v>
      </c>
      <c r="D103" s="52">
        <f t="shared" si="2"/>
        <v>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1"/>
    </row>
    <row r="104" spans="1:11" ht="12.75">
      <c r="A104" s="50" t="s">
        <v>147</v>
      </c>
      <c r="B104" s="52">
        <v>1</v>
      </c>
      <c r="C104" s="52">
        <v>1</v>
      </c>
      <c r="D104" s="52">
        <f t="shared" si="2"/>
        <v>2</v>
      </c>
      <c r="E104" s="52">
        <v>0</v>
      </c>
      <c r="F104" s="52">
        <v>1</v>
      </c>
      <c r="G104" s="52">
        <v>2</v>
      </c>
      <c r="H104" s="52">
        <v>0</v>
      </c>
      <c r="I104" s="52">
        <v>0</v>
      </c>
      <c r="J104" s="52">
        <v>0</v>
      </c>
      <c r="K104" s="1"/>
    </row>
    <row r="105" spans="1:11" ht="12.75">
      <c r="A105" s="50" t="s">
        <v>144</v>
      </c>
      <c r="B105" s="52">
        <v>0</v>
      </c>
      <c r="C105" s="52">
        <v>2</v>
      </c>
      <c r="D105" s="52">
        <f t="shared" si="2"/>
        <v>2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"/>
    </row>
    <row r="106" spans="1:11" ht="12.75">
      <c r="A106" s="50" t="s">
        <v>154</v>
      </c>
      <c r="B106" s="52">
        <v>0</v>
      </c>
      <c r="C106" s="52">
        <v>1</v>
      </c>
      <c r="D106" s="52">
        <f t="shared" si="2"/>
        <v>1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1"/>
    </row>
    <row r="107" spans="1:11" ht="12.75">
      <c r="A107" s="50" t="s">
        <v>169</v>
      </c>
      <c r="B107" s="52">
        <v>0</v>
      </c>
      <c r="C107" s="52">
        <v>1</v>
      </c>
      <c r="D107" s="52">
        <f t="shared" si="2"/>
        <v>1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1"/>
    </row>
    <row r="108" spans="1:11" ht="12.75">
      <c r="A108" s="50" t="s">
        <v>167</v>
      </c>
      <c r="B108" s="52">
        <v>0</v>
      </c>
      <c r="C108" s="52">
        <v>1</v>
      </c>
      <c r="D108" s="52">
        <f t="shared" si="2"/>
        <v>1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1"/>
    </row>
    <row r="109" spans="1:11" ht="12.75">
      <c r="A109" s="28" t="s">
        <v>8</v>
      </c>
      <c r="B109" s="29">
        <f aca="true" t="shared" si="3" ref="B109:J109">SUM(B94:B108)</f>
        <v>12</v>
      </c>
      <c r="C109" s="29">
        <f t="shared" si="3"/>
        <v>63</v>
      </c>
      <c r="D109" s="29">
        <f t="shared" si="3"/>
        <v>75</v>
      </c>
      <c r="E109" s="29">
        <f t="shared" si="3"/>
        <v>3</v>
      </c>
      <c r="F109" s="29">
        <f t="shared" si="3"/>
        <v>4</v>
      </c>
      <c r="G109" s="29">
        <f t="shared" si="3"/>
        <v>7</v>
      </c>
      <c r="H109" s="29">
        <f t="shared" si="3"/>
        <v>0</v>
      </c>
      <c r="I109" s="29">
        <f t="shared" si="3"/>
        <v>0</v>
      </c>
      <c r="J109" s="29">
        <f t="shared" si="3"/>
        <v>0</v>
      </c>
      <c r="K10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5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119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7</v>
      </c>
      <c r="E4" s="1">
        <v>7</v>
      </c>
      <c r="F4" s="1"/>
      <c r="G4" s="1"/>
      <c r="H4" s="1">
        <f>SUM(B4:G4)</f>
        <v>14</v>
      </c>
      <c r="I4" s="24"/>
      <c r="J4" s="1"/>
    </row>
    <row r="5" spans="1:10" ht="12.75">
      <c r="A5" t="s">
        <v>120</v>
      </c>
      <c r="B5" s="1">
        <v>0</v>
      </c>
      <c r="C5" s="1">
        <v>21</v>
      </c>
      <c r="D5" s="1">
        <v>0</v>
      </c>
      <c r="E5" s="1">
        <v>0</v>
      </c>
      <c r="F5" s="1"/>
      <c r="G5" s="1"/>
      <c r="H5" s="1">
        <f>SUM(B5:G5)</f>
        <v>21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121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12</v>
      </c>
      <c r="C8" s="8">
        <f>SUM(C9:C11)</f>
        <v>16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9</v>
      </c>
      <c r="C9" s="8">
        <v>7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3</v>
      </c>
      <c r="C10" s="8">
        <v>8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13</v>
      </c>
      <c r="C12" s="8">
        <v>13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3</v>
      </c>
      <c r="C13" s="8">
        <v>4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0.23076923076923078</v>
      </c>
      <c r="C14" s="10">
        <f>SUM(C13/C12)</f>
        <v>0.3076923076923077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3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3</v>
      </c>
      <c r="C16" s="8">
        <v>2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1</v>
      </c>
      <c r="C17" s="10">
        <f>SUM(C16)/(C15)</f>
        <v>1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53</v>
      </c>
      <c r="C18" s="8">
        <f>SUM(C19)+(C24)</f>
        <v>59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44</v>
      </c>
      <c r="C19" s="8">
        <v>35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162</v>
      </c>
      <c r="C20" s="8">
        <v>109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144</v>
      </c>
      <c r="C21" s="8">
        <v>165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306</v>
      </c>
      <c r="C22" s="8">
        <f>SUM(C20)+(C21)</f>
        <v>274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4</v>
      </c>
      <c r="C23" s="8">
        <v>15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9</v>
      </c>
      <c r="C24" s="8">
        <v>24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0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6</v>
      </c>
      <c r="C26" s="8">
        <v>6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165</v>
      </c>
      <c r="C27" s="8">
        <v>179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27.5</v>
      </c>
      <c r="C28" s="9">
        <f>SUM(C27/C26)</f>
        <v>29.833333333333332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4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6</v>
      </c>
      <c r="C31" s="8">
        <v>4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58</v>
      </c>
      <c r="C32" s="8">
        <v>43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224</v>
      </c>
      <c r="C33" s="47" t="s">
        <v>225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13</v>
      </c>
      <c r="C36" s="8">
        <v>70</v>
      </c>
      <c r="D36" s="9">
        <f aca="true" t="shared" si="0" ref="D36:D45">SUM(C36)/(B36)</f>
        <v>5.384615384615385</v>
      </c>
      <c r="E36" s="1">
        <v>25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146</v>
      </c>
      <c r="B37" s="8">
        <v>13</v>
      </c>
      <c r="C37" s="8">
        <v>59</v>
      </c>
      <c r="D37" s="9">
        <f t="shared" si="0"/>
        <v>4.538461538461538</v>
      </c>
      <c r="E37" s="1">
        <v>18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155</v>
      </c>
      <c r="B38" s="8">
        <v>4</v>
      </c>
      <c r="C38" s="8">
        <v>15</v>
      </c>
      <c r="D38" s="9">
        <f t="shared" si="0"/>
        <v>3.75</v>
      </c>
      <c r="E38" s="1">
        <v>6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147</v>
      </c>
      <c r="B39" s="8">
        <v>6</v>
      </c>
      <c r="C39" s="8">
        <v>7</v>
      </c>
      <c r="D39" s="9">
        <f t="shared" si="0"/>
        <v>1.1666666666666667</v>
      </c>
      <c r="E39" s="1">
        <v>12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226</v>
      </c>
      <c r="B40" s="8">
        <v>2</v>
      </c>
      <c r="C40" s="8">
        <v>6</v>
      </c>
      <c r="D40" s="9">
        <f t="shared" si="0"/>
        <v>3</v>
      </c>
      <c r="E40" s="1">
        <v>5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152</v>
      </c>
      <c r="B41" s="8">
        <v>2</v>
      </c>
      <c r="C41" s="8">
        <v>4</v>
      </c>
      <c r="D41" s="9">
        <f t="shared" si="0"/>
        <v>2</v>
      </c>
      <c r="E41" s="1">
        <v>2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148</v>
      </c>
      <c r="B42" s="8">
        <v>3</v>
      </c>
      <c r="C42" s="8">
        <v>2</v>
      </c>
      <c r="D42" s="9">
        <f t="shared" si="0"/>
        <v>0.6666666666666666</v>
      </c>
      <c r="E42" s="1">
        <v>2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89</v>
      </c>
      <c r="B43" s="8">
        <v>1</v>
      </c>
      <c r="C43" s="8">
        <v>-1</v>
      </c>
      <c r="D43" s="9">
        <f t="shared" si="0"/>
        <v>-1</v>
      </c>
      <c r="E43" s="1" t="s">
        <v>198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44</v>
      </c>
      <c r="C44" s="6">
        <f>SUM(C36:C43)</f>
        <v>162</v>
      </c>
      <c r="D44" s="15">
        <f t="shared" si="0"/>
        <v>3.6818181818181817</v>
      </c>
      <c r="E44" s="6">
        <v>25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120</v>
      </c>
      <c r="B45" s="6">
        <f>C19</f>
        <v>35</v>
      </c>
      <c r="C45" s="6">
        <f>C20</f>
        <v>109</v>
      </c>
      <c r="D45" s="15">
        <f t="shared" si="0"/>
        <v>3.1142857142857143</v>
      </c>
      <c r="E45" s="6" t="s">
        <v>233</v>
      </c>
      <c r="F45" s="6">
        <v>2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146</v>
      </c>
      <c r="B48" s="8">
        <v>4</v>
      </c>
      <c r="C48" s="8">
        <v>8</v>
      </c>
      <c r="D48" s="8">
        <v>0</v>
      </c>
      <c r="E48" s="10">
        <f>SUM(B48)/(C48)</f>
        <v>0.5</v>
      </c>
      <c r="F48" s="8">
        <v>144</v>
      </c>
      <c r="G48" s="16">
        <f>SUM(F48)/(C48)</f>
        <v>18</v>
      </c>
      <c r="H48" s="8">
        <v>2</v>
      </c>
      <c r="I48" s="1" t="s">
        <v>227</v>
      </c>
      <c r="J48" s="8"/>
      <c r="K48" s="8"/>
    </row>
    <row r="49" spans="1:11" ht="12.75">
      <c r="A49" s="7" t="s">
        <v>147</v>
      </c>
      <c r="B49" s="8">
        <v>0</v>
      </c>
      <c r="C49" s="8">
        <v>1</v>
      </c>
      <c r="D49" s="8">
        <v>0</v>
      </c>
      <c r="E49" s="10">
        <f>SUM(B49)/(C49)</f>
        <v>0</v>
      </c>
      <c r="F49" s="8">
        <v>0</v>
      </c>
      <c r="G49" s="16">
        <f>SUM(F49)/(C49)</f>
        <v>0</v>
      </c>
      <c r="H49" s="8">
        <v>0</v>
      </c>
      <c r="I49" s="1" t="s">
        <v>198</v>
      </c>
      <c r="J49" s="8"/>
      <c r="K49" s="8"/>
    </row>
    <row r="50" spans="1:11" ht="12.75">
      <c r="A50" s="5" t="s">
        <v>8</v>
      </c>
      <c r="B50" s="6">
        <f>SUM(B48:B49)</f>
        <v>4</v>
      </c>
      <c r="C50" s="6">
        <f>SUM(C48:C49)</f>
        <v>9</v>
      </c>
      <c r="D50" s="6">
        <f>SUM(D48:D49)</f>
        <v>0</v>
      </c>
      <c r="E50" s="17">
        <f>SUM(B50)/(C50)</f>
        <v>0.4444444444444444</v>
      </c>
      <c r="F50" s="6">
        <f>SUM(F48:F49)</f>
        <v>144</v>
      </c>
      <c r="G50" s="18">
        <f>SUM(F50)/(C50)</f>
        <v>16</v>
      </c>
      <c r="H50" s="6">
        <f>SUM(H48:H49)</f>
        <v>2</v>
      </c>
      <c r="I50" s="6" t="s">
        <v>227</v>
      </c>
      <c r="J50" s="6"/>
      <c r="K50" s="6"/>
    </row>
    <row r="51" spans="1:11" ht="12.75">
      <c r="A51" s="5" t="s">
        <v>120</v>
      </c>
      <c r="B51" s="6">
        <f>C23</f>
        <v>15</v>
      </c>
      <c r="C51" s="6">
        <f>C24</f>
        <v>24</v>
      </c>
      <c r="D51" s="6">
        <f>C25</f>
        <v>1</v>
      </c>
      <c r="E51" s="17">
        <f>SUM(B51)/(C51)</f>
        <v>0.625</v>
      </c>
      <c r="F51" s="6">
        <f>C21</f>
        <v>165</v>
      </c>
      <c r="G51" s="18">
        <f>SUM(F51)/(C51)</f>
        <v>6.875</v>
      </c>
      <c r="H51" s="6">
        <v>1</v>
      </c>
      <c r="I51" s="6">
        <v>25</v>
      </c>
      <c r="J51" s="6"/>
      <c r="K51" s="6"/>
    </row>
    <row r="52" spans="1:11" ht="12.7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" t="s">
        <v>48</v>
      </c>
      <c r="B53" s="6" t="s">
        <v>49</v>
      </c>
      <c r="C53" s="6" t="s">
        <v>40</v>
      </c>
      <c r="D53" s="6" t="s">
        <v>9</v>
      </c>
      <c r="E53" s="6" t="s">
        <v>41</v>
      </c>
      <c r="F53" s="6" t="s">
        <v>42</v>
      </c>
      <c r="G53" s="6"/>
      <c r="H53" s="6"/>
      <c r="I53" s="6"/>
      <c r="J53" s="6"/>
      <c r="K53" s="6"/>
    </row>
    <row r="54" spans="1:11" ht="12.75">
      <c r="A54" s="7" t="s">
        <v>152</v>
      </c>
      <c r="B54" s="8">
        <v>4</v>
      </c>
      <c r="C54" s="8">
        <v>144</v>
      </c>
      <c r="D54" s="9">
        <f>SUM(C54)/(B54)</f>
        <v>36</v>
      </c>
      <c r="E54" s="1" t="s">
        <v>227</v>
      </c>
      <c r="F54" s="8">
        <v>2</v>
      </c>
      <c r="G54" s="8"/>
      <c r="H54" s="8"/>
      <c r="I54" s="8"/>
      <c r="J54" s="8"/>
      <c r="K54" s="8"/>
    </row>
    <row r="55" spans="1:11" ht="12.75">
      <c r="A55" s="5" t="s">
        <v>8</v>
      </c>
      <c r="B55" s="6">
        <f>SUM(B54:B54)</f>
        <v>4</v>
      </c>
      <c r="C55" s="6">
        <f>SUM(C54:C54)</f>
        <v>144</v>
      </c>
      <c r="D55" s="15">
        <f>SUM(C55)/(B55)</f>
        <v>36</v>
      </c>
      <c r="E55" s="6" t="s">
        <v>227</v>
      </c>
      <c r="F55" s="6">
        <f>SUM(F54:F54)</f>
        <v>2</v>
      </c>
      <c r="G55" s="6"/>
      <c r="H55" s="6"/>
      <c r="I55" s="6"/>
      <c r="J55" s="6"/>
      <c r="K55" s="14"/>
    </row>
    <row r="56" spans="1:11" ht="12.75">
      <c r="A56" s="5" t="s">
        <v>120</v>
      </c>
      <c r="B56" s="6">
        <f>C23</f>
        <v>15</v>
      </c>
      <c r="C56" s="6">
        <f>C21</f>
        <v>165</v>
      </c>
      <c r="D56" s="15">
        <f>SUM(C56)/(B56)</f>
        <v>11</v>
      </c>
      <c r="E56" s="6">
        <v>25</v>
      </c>
      <c r="F56" s="6">
        <v>1</v>
      </c>
      <c r="G56" s="6"/>
      <c r="H56" s="6"/>
      <c r="I56" s="6"/>
      <c r="J56" s="6"/>
      <c r="K56" s="14"/>
    </row>
    <row r="57" spans="1:11" ht="12.75">
      <c r="A57" s="5"/>
      <c r="B57" s="6"/>
      <c r="C57" s="6"/>
      <c r="D57" s="15"/>
      <c r="E57" s="6"/>
      <c r="F57" s="6"/>
      <c r="G57" s="6"/>
      <c r="H57" s="6"/>
      <c r="I57" s="6"/>
      <c r="J57" s="6"/>
      <c r="K57" s="14"/>
    </row>
    <row r="58" spans="1:11" ht="12.75">
      <c r="A58" s="5"/>
      <c r="B58" s="6" t="s">
        <v>42</v>
      </c>
      <c r="C58" s="6" t="s">
        <v>42</v>
      </c>
      <c r="D58" s="6" t="s">
        <v>42</v>
      </c>
      <c r="E58" s="6"/>
      <c r="F58" s="6"/>
      <c r="G58" s="6"/>
      <c r="H58" s="6"/>
      <c r="I58" s="6"/>
      <c r="J58" s="6"/>
      <c r="K58" s="14"/>
    </row>
    <row r="59" spans="1:11" ht="12.75">
      <c r="A59" s="5" t="s">
        <v>50</v>
      </c>
      <c r="B59" s="6" t="s">
        <v>51</v>
      </c>
      <c r="C59" s="6" t="s">
        <v>49</v>
      </c>
      <c r="D59" s="6" t="s">
        <v>97</v>
      </c>
      <c r="E59" s="6" t="s">
        <v>53</v>
      </c>
      <c r="F59" s="6" t="s">
        <v>54</v>
      </c>
      <c r="G59" s="6" t="s">
        <v>55</v>
      </c>
      <c r="H59" s="6" t="s">
        <v>56</v>
      </c>
      <c r="I59" s="6" t="s">
        <v>57</v>
      </c>
      <c r="J59" s="6"/>
      <c r="K59" s="14"/>
    </row>
    <row r="60" spans="1:11" ht="12.75">
      <c r="A60" s="7" t="s">
        <v>152</v>
      </c>
      <c r="B60" s="8">
        <v>0</v>
      </c>
      <c r="C60" s="8">
        <v>2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SUM(B60*6)+(C60*6)+(D60*6)+(E60)+(F60*2)+(G60*3)+(H60*2)</f>
        <v>12</v>
      </c>
      <c r="J60" s="8"/>
      <c r="K60" s="8"/>
    </row>
    <row r="61" spans="1:11" ht="12.75">
      <c r="A61" t="s">
        <v>154</v>
      </c>
      <c r="B61" s="8">
        <v>0</v>
      </c>
      <c r="C61" s="8">
        <v>0</v>
      </c>
      <c r="D61" s="8">
        <v>0</v>
      </c>
      <c r="E61" s="8">
        <v>2</v>
      </c>
      <c r="F61" s="8">
        <v>0</v>
      </c>
      <c r="G61" s="8">
        <v>0</v>
      </c>
      <c r="H61" s="8">
        <v>0</v>
      </c>
      <c r="I61" s="8">
        <f>SUM(B61*6)+(C61*6)+(D61*6)+(E61)+(F61*2)+(G61*3)+(H61*2)</f>
        <v>2</v>
      </c>
      <c r="J61" s="8"/>
      <c r="K61" s="8"/>
    </row>
    <row r="62" spans="1:11" ht="12.75">
      <c r="A62" s="5" t="s">
        <v>8</v>
      </c>
      <c r="B62" s="6">
        <f aca="true" t="shared" si="1" ref="B62:H62">SUM(B60:B61)</f>
        <v>0</v>
      </c>
      <c r="C62" s="6">
        <f t="shared" si="1"/>
        <v>2</v>
      </c>
      <c r="D62" s="6">
        <f t="shared" si="1"/>
        <v>0</v>
      </c>
      <c r="E62" s="6">
        <f t="shared" si="1"/>
        <v>2</v>
      </c>
      <c r="F62" s="6">
        <f t="shared" si="1"/>
        <v>0</v>
      </c>
      <c r="G62" s="6">
        <f t="shared" si="1"/>
        <v>0</v>
      </c>
      <c r="H62" s="6">
        <f t="shared" si="1"/>
        <v>0</v>
      </c>
      <c r="I62" s="6">
        <f>SUM(B62*6)+(C62*6)+(D62*6)+(E62)+(F62*2)+(G62*3)+(H62*2)</f>
        <v>14</v>
      </c>
      <c r="J62" s="6"/>
      <c r="K62" s="14"/>
    </row>
    <row r="63" spans="1:11" ht="12.75">
      <c r="A63" s="5" t="s">
        <v>120</v>
      </c>
      <c r="B63" s="6">
        <f>F45</f>
        <v>2</v>
      </c>
      <c r="C63" s="6">
        <f>H51</f>
        <v>1</v>
      </c>
      <c r="D63" s="6">
        <f>SUM(F74)+(F79)+(F84)</f>
        <v>0</v>
      </c>
      <c r="E63" s="6">
        <f>B68</f>
        <v>3</v>
      </c>
      <c r="F63" s="6">
        <v>0</v>
      </c>
      <c r="G63" s="6">
        <f>E68</f>
        <v>0</v>
      </c>
      <c r="H63" s="6">
        <v>0</v>
      </c>
      <c r="I63" s="6">
        <f>SUM(B63*6)+(C63*6)+(D63*6)+(E63)+(F63*2)+(G63*3)+(H63*2)</f>
        <v>21</v>
      </c>
      <c r="J63" s="6"/>
      <c r="K63" s="14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14"/>
    </row>
    <row r="65" spans="1:11" ht="12.75">
      <c r="A65" s="5" t="s">
        <v>58</v>
      </c>
      <c r="B65" s="6" t="s">
        <v>59</v>
      </c>
      <c r="C65" s="6" t="s">
        <v>60</v>
      </c>
      <c r="D65" s="6" t="s">
        <v>46</v>
      </c>
      <c r="E65" s="6" t="s">
        <v>87</v>
      </c>
      <c r="F65" s="6" t="s">
        <v>61</v>
      </c>
      <c r="G65" s="6" t="s">
        <v>46</v>
      </c>
      <c r="H65" s="6" t="s">
        <v>41</v>
      </c>
      <c r="I65" s="6" t="s">
        <v>57</v>
      </c>
      <c r="J65" s="19" t="s">
        <v>74</v>
      </c>
      <c r="K65" s="14"/>
    </row>
    <row r="66" spans="1:11" ht="12.75">
      <c r="A66" s="7" t="s">
        <v>154</v>
      </c>
      <c r="B66" s="8">
        <v>2</v>
      </c>
      <c r="C66" s="8">
        <v>2</v>
      </c>
      <c r="D66" s="10">
        <f>SUM(B66/C66)</f>
        <v>1</v>
      </c>
      <c r="E66" s="20">
        <v>0</v>
      </c>
      <c r="F66" s="20">
        <v>0</v>
      </c>
      <c r="G66" s="17">
        <v>0</v>
      </c>
      <c r="H66" s="1" t="s">
        <v>95</v>
      </c>
      <c r="I66" s="8">
        <f>SUM(B66)+(E66*3)</f>
        <v>2</v>
      </c>
      <c r="J66" s="22"/>
      <c r="K66" s="8"/>
    </row>
    <row r="67" spans="1:11" ht="12.75">
      <c r="A67" s="5" t="s">
        <v>8</v>
      </c>
      <c r="B67" s="6">
        <f>SUM(B66:B66)</f>
        <v>2</v>
      </c>
      <c r="C67" s="6">
        <f>SUM(C66:C66)</f>
        <v>2</v>
      </c>
      <c r="D67" s="17">
        <f>SUM(B67/C67)</f>
        <v>1</v>
      </c>
      <c r="E67" s="6">
        <f>SUM(E66:E66)</f>
        <v>0</v>
      </c>
      <c r="F67" s="6">
        <f>SUM(F66:F66)</f>
        <v>0</v>
      </c>
      <c r="G67" s="17">
        <v>0</v>
      </c>
      <c r="H67" s="6" t="s">
        <v>95</v>
      </c>
      <c r="I67" s="6">
        <f>SUM(B67)+(E67*3)</f>
        <v>2</v>
      </c>
      <c r="J67" s="19"/>
      <c r="K67" s="6"/>
    </row>
    <row r="68" spans="1:11" ht="12.75">
      <c r="A68" s="5" t="s">
        <v>120</v>
      </c>
      <c r="B68" s="6">
        <v>3</v>
      </c>
      <c r="C68" s="6">
        <v>3</v>
      </c>
      <c r="D68" s="17">
        <f>SUM(B68/C68)</f>
        <v>1</v>
      </c>
      <c r="E68" s="23">
        <v>0</v>
      </c>
      <c r="F68" s="23">
        <v>1</v>
      </c>
      <c r="G68" s="17">
        <v>0</v>
      </c>
      <c r="H68" s="6" t="s">
        <v>95</v>
      </c>
      <c r="I68" s="6">
        <f>SUM(B68)+(E68*3)</f>
        <v>3</v>
      </c>
      <c r="J68" s="19" t="s">
        <v>234</v>
      </c>
      <c r="K68" s="6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5" t="s">
        <v>75</v>
      </c>
      <c r="B70" s="6" t="s">
        <v>76</v>
      </c>
      <c r="C70" s="6" t="s">
        <v>40</v>
      </c>
      <c r="D70" s="6" t="s">
        <v>9</v>
      </c>
      <c r="E70" s="6" t="s">
        <v>41</v>
      </c>
      <c r="F70" s="6" t="s">
        <v>42</v>
      </c>
      <c r="G70" s="6"/>
      <c r="H70" s="6"/>
      <c r="I70" s="6"/>
      <c r="J70" s="6"/>
      <c r="K70" s="6"/>
    </row>
    <row r="71" spans="1:11" ht="12.75">
      <c r="A71" s="7" t="s">
        <v>152</v>
      </c>
      <c r="B71" s="8">
        <v>2</v>
      </c>
      <c r="C71" s="8">
        <v>29</v>
      </c>
      <c r="D71" s="9">
        <f>SUM(C71)/(B71)</f>
        <v>14.5</v>
      </c>
      <c r="E71" s="1">
        <v>15</v>
      </c>
      <c r="F71" s="8">
        <v>0</v>
      </c>
      <c r="G71" s="8"/>
      <c r="H71" s="8"/>
      <c r="I71" s="8"/>
      <c r="J71" s="8"/>
      <c r="K71" s="8"/>
    </row>
    <row r="72" spans="1:11" ht="12.75">
      <c r="A72" s="7" t="s">
        <v>147</v>
      </c>
      <c r="B72" s="8">
        <v>1</v>
      </c>
      <c r="C72" s="8">
        <v>19</v>
      </c>
      <c r="D72" s="9">
        <f>SUM(C72)/(B72)</f>
        <v>19</v>
      </c>
      <c r="E72" s="1">
        <v>19</v>
      </c>
      <c r="F72" s="8">
        <v>0</v>
      </c>
      <c r="G72" s="8"/>
      <c r="H72" s="8"/>
      <c r="I72" s="8"/>
      <c r="J72" s="8"/>
      <c r="K72" s="8"/>
    </row>
    <row r="73" spans="1:11" ht="12.75">
      <c r="A73" s="5" t="s">
        <v>8</v>
      </c>
      <c r="B73" s="6">
        <f>SUM(B71:B72)</f>
        <v>3</v>
      </c>
      <c r="C73" s="6">
        <f>SUM(C71:C72)</f>
        <v>48</v>
      </c>
      <c r="D73" s="15">
        <f>SUM(C73)/(B73)</f>
        <v>16</v>
      </c>
      <c r="E73" s="6">
        <v>19</v>
      </c>
      <c r="F73" s="6">
        <f>SUM(F71:F72)</f>
        <v>0</v>
      </c>
      <c r="G73" s="6"/>
      <c r="H73" s="6"/>
      <c r="I73" s="6"/>
      <c r="J73" s="6"/>
      <c r="K73" s="14"/>
    </row>
    <row r="74" spans="1:11" ht="12.75">
      <c r="A74" s="5" t="s">
        <v>120</v>
      </c>
      <c r="B74" s="6">
        <v>2</v>
      </c>
      <c r="C74" s="6">
        <v>26</v>
      </c>
      <c r="D74" s="15">
        <f>SUM(C74)/(B74)</f>
        <v>13</v>
      </c>
      <c r="E74" s="6">
        <v>22</v>
      </c>
      <c r="F74" s="6">
        <v>0</v>
      </c>
      <c r="G74" s="6"/>
      <c r="H74" s="6"/>
      <c r="I74" s="6"/>
      <c r="J74" s="6"/>
      <c r="K74" s="14"/>
    </row>
    <row r="75" spans="1:1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4"/>
    </row>
    <row r="76" spans="1:11" ht="12.75">
      <c r="A76" s="5" t="s">
        <v>64</v>
      </c>
      <c r="B76" s="6" t="s">
        <v>77</v>
      </c>
      <c r="C76" s="6" t="s">
        <v>40</v>
      </c>
      <c r="D76" s="6" t="s">
        <v>9</v>
      </c>
      <c r="E76" s="6" t="s">
        <v>41</v>
      </c>
      <c r="F76" s="6" t="s">
        <v>42</v>
      </c>
      <c r="G76" s="12"/>
      <c r="H76" s="12"/>
      <c r="I76" s="12"/>
      <c r="J76" s="12"/>
      <c r="K76" s="14"/>
    </row>
    <row r="77" spans="1:11" ht="12.75">
      <c r="A77" s="7" t="s">
        <v>147</v>
      </c>
      <c r="B77" s="8">
        <v>2</v>
      </c>
      <c r="C77" s="8">
        <v>4</v>
      </c>
      <c r="D77" s="9">
        <f>SUM(C77)/(B77)</f>
        <v>2</v>
      </c>
      <c r="E77" s="1">
        <v>3</v>
      </c>
      <c r="F77" s="8">
        <v>0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f>SUM(B77:B77)</f>
        <v>2</v>
      </c>
      <c r="C78" s="6">
        <f>SUM(C77:C77)</f>
        <v>4</v>
      </c>
      <c r="D78" s="15">
        <f>SUM(C78)/(B78)</f>
        <v>2</v>
      </c>
      <c r="E78" s="6">
        <v>3</v>
      </c>
      <c r="F78" s="6">
        <f>SUM(F77:F77)</f>
        <v>0</v>
      </c>
      <c r="G78" s="5"/>
      <c r="H78" s="5"/>
      <c r="I78" s="5"/>
      <c r="J78" s="5"/>
      <c r="K78" s="6"/>
    </row>
    <row r="79" spans="1:11" ht="12.75">
      <c r="A79" s="5" t="s">
        <v>120</v>
      </c>
      <c r="B79" s="6">
        <v>0</v>
      </c>
      <c r="C79" s="6"/>
      <c r="D79" s="15"/>
      <c r="E79" s="6"/>
      <c r="F79" s="6">
        <v>0</v>
      </c>
      <c r="G79" s="5"/>
      <c r="H79" s="5"/>
      <c r="I79" s="5"/>
      <c r="J79" s="5"/>
      <c r="K79" s="6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65</v>
      </c>
      <c r="B81" s="6" t="s">
        <v>78</v>
      </c>
      <c r="C81" s="6" t="s">
        <v>40</v>
      </c>
      <c r="D81" s="6" t="s">
        <v>9</v>
      </c>
      <c r="E81" s="6" t="s">
        <v>41</v>
      </c>
      <c r="F81" s="6" t="s">
        <v>42</v>
      </c>
      <c r="G81" s="12"/>
      <c r="H81" s="12"/>
      <c r="I81" s="12"/>
      <c r="J81" s="12"/>
      <c r="K81" s="14"/>
    </row>
    <row r="82" spans="1:11" ht="12.75">
      <c r="A82" s="7" t="s">
        <v>147</v>
      </c>
      <c r="B82" s="8">
        <v>1</v>
      </c>
      <c r="C82" s="8">
        <v>0</v>
      </c>
      <c r="D82" s="9">
        <f>SUM(C82)/(B82)</f>
        <v>0</v>
      </c>
      <c r="E82" s="1">
        <v>0</v>
      </c>
      <c r="F82" s="8">
        <v>0</v>
      </c>
      <c r="G82" s="12"/>
      <c r="H82" s="12"/>
      <c r="I82" s="12"/>
      <c r="J82" s="12"/>
      <c r="K82" s="14"/>
    </row>
    <row r="83" spans="1:11" ht="12.75">
      <c r="A83" s="5" t="s">
        <v>8</v>
      </c>
      <c r="B83" s="6">
        <f>SUM(B82:B82)</f>
        <v>1</v>
      </c>
      <c r="C83" s="6">
        <f>SUM(C82:C82)</f>
        <v>0</v>
      </c>
      <c r="D83" s="15">
        <f>SUM(C83)/(B83)</f>
        <v>0</v>
      </c>
      <c r="E83" s="6">
        <v>0</v>
      </c>
      <c r="F83" s="6">
        <f>SUM(F82:F82)</f>
        <v>0</v>
      </c>
      <c r="G83" s="12"/>
      <c r="H83" s="12"/>
      <c r="I83" s="12"/>
      <c r="J83" s="12"/>
      <c r="K83" s="14"/>
    </row>
    <row r="84" spans="1:11" ht="12.75">
      <c r="A84" s="5" t="s">
        <v>120</v>
      </c>
      <c r="B84" s="6">
        <v>0</v>
      </c>
      <c r="C84" s="6"/>
      <c r="D84" s="15"/>
      <c r="E84" s="6"/>
      <c r="F84" s="6">
        <v>0</v>
      </c>
      <c r="G84" s="7"/>
      <c r="H84" s="7"/>
      <c r="I84" s="7"/>
      <c r="J84" s="7"/>
      <c r="K84" s="8"/>
    </row>
    <row r="85" spans="1:11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4"/>
    </row>
    <row r="86" spans="1:11" ht="12.75">
      <c r="A86" s="5" t="s">
        <v>66</v>
      </c>
      <c r="B86" s="6" t="s">
        <v>79</v>
      </c>
      <c r="C86" s="6" t="s">
        <v>40</v>
      </c>
      <c r="D86" s="6" t="s">
        <v>9</v>
      </c>
      <c r="E86" s="6" t="s">
        <v>41</v>
      </c>
      <c r="F86" s="6"/>
      <c r="G86" s="12"/>
      <c r="H86" s="12"/>
      <c r="I86" s="12"/>
      <c r="J86" s="12"/>
      <c r="K86" s="14"/>
    </row>
    <row r="87" spans="1:11" ht="12.75">
      <c r="A87" s="7" t="s">
        <v>147</v>
      </c>
      <c r="B87" s="8">
        <v>5</v>
      </c>
      <c r="C87" s="8">
        <v>178</v>
      </c>
      <c r="D87" s="9">
        <f>SUM(C87)/(B87)</f>
        <v>35.6</v>
      </c>
      <c r="E87" s="1">
        <v>47</v>
      </c>
      <c r="F87" s="8"/>
      <c r="G87" s="7"/>
      <c r="H87" s="7"/>
      <c r="I87" s="7"/>
      <c r="J87" s="7"/>
      <c r="K87" s="8"/>
    </row>
    <row r="88" spans="1:11" ht="12.75">
      <c r="A88" s="7" t="s">
        <v>280</v>
      </c>
      <c r="B88" s="8">
        <v>1</v>
      </c>
      <c r="C88" s="8">
        <v>-13</v>
      </c>
      <c r="D88" s="9">
        <f>SUM(C88)/(B88)</f>
        <v>-13</v>
      </c>
      <c r="E88" s="1" t="s">
        <v>198</v>
      </c>
      <c r="F88" s="8"/>
      <c r="G88" s="7"/>
      <c r="H88" s="7"/>
      <c r="I88" s="7"/>
      <c r="J88" s="7"/>
      <c r="K88" s="8"/>
    </row>
    <row r="89" spans="1:11" ht="12.75">
      <c r="A89" s="5" t="s">
        <v>8</v>
      </c>
      <c r="B89" s="6">
        <f>SUM(B87:B88)</f>
        <v>6</v>
      </c>
      <c r="C89" s="6">
        <f>SUM(C87:C88)</f>
        <v>165</v>
      </c>
      <c r="D89" s="15">
        <f>SUM(C89)/(B89)</f>
        <v>27.5</v>
      </c>
      <c r="E89" s="6">
        <v>47</v>
      </c>
      <c r="F89" s="6"/>
      <c r="G89" s="5"/>
      <c r="H89" s="5"/>
      <c r="I89" s="5"/>
      <c r="J89" s="5"/>
      <c r="K89" s="6"/>
    </row>
    <row r="90" spans="1:11" ht="12.75">
      <c r="A90" s="5" t="s">
        <v>120</v>
      </c>
      <c r="B90" s="6">
        <f>C26</f>
        <v>6</v>
      </c>
      <c r="C90" s="6">
        <f>C27</f>
        <v>179</v>
      </c>
      <c r="D90" s="15">
        <f>SUM(C90)/(B90)</f>
        <v>29.833333333333332</v>
      </c>
      <c r="E90" s="6">
        <v>34</v>
      </c>
      <c r="F90" s="6"/>
      <c r="G90" s="5"/>
      <c r="H90" s="5"/>
      <c r="I90" s="5"/>
      <c r="J90" s="5"/>
      <c r="K90" s="6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ht="12.75">
      <c r="A92" s="5" t="s">
        <v>82</v>
      </c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ht="12.75">
      <c r="A93" s="7" t="s">
        <v>228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229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 t="s">
        <v>230</v>
      </c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7" t="s">
        <v>231</v>
      </c>
      <c r="B96" s="7"/>
      <c r="C96" s="7"/>
      <c r="D96" s="7"/>
      <c r="E96" s="7"/>
      <c r="F96" s="7"/>
      <c r="G96" s="7"/>
      <c r="H96" s="7"/>
      <c r="I96" s="7"/>
      <c r="J96" s="7"/>
      <c r="K96" s="8"/>
    </row>
    <row r="97" spans="1:11" ht="12.75">
      <c r="A97" s="7" t="s">
        <v>232</v>
      </c>
      <c r="B97" s="7"/>
      <c r="C97" s="7"/>
      <c r="D97" s="7"/>
      <c r="E97" s="7"/>
      <c r="F97" s="7"/>
      <c r="G97" s="7"/>
      <c r="H97" s="7"/>
      <c r="I97" s="7"/>
      <c r="J97" s="7"/>
      <c r="K97" s="8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28" t="s">
        <v>67</v>
      </c>
      <c r="B99" s="29" t="s">
        <v>68</v>
      </c>
      <c r="C99" s="29" t="s">
        <v>91</v>
      </c>
      <c r="D99" s="29" t="s">
        <v>69</v>
      </c>
      <c r="E99" s="29" t="s">
        <v>71</v>
      </c>
      <c r="F99" s="29" t="s">
        <v>70</v>
      </c>
      <c r="G99" s="29" t="s">
        <v>99</v>
      </c>
      <c r="H99" s="29" t="s">
        <v>72</v>
      </c>
      <c r="I99" s="29" t="s">
        <v>73</v>
      </c>
      <c r="J99" s="29" t="s">
        <v>83</v>
      </c>
      <c r="K99" s="44"/>
    </row>
    <row r="100" spans="1:11" ht="12.75">
      <c r="A100" s="50" t="s">
        <v>155</v>
      </c>
      <c r="B100" s="52">
        <v>3</v>
      </c>
      <c r="C100" s="52">
        <v>11</v>
      </c>
      <c r="D100" s="52">
        <f aca="true" t="shared" si="2" ref="D100:D114">SUM(B100:C100)</f>
        <v>14</v>
      </c>
      <c r="E100" s="52">
        <v>1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1"/>
    </row>
    <row r="101" spans="1:11" ht="12.75">
      <c r="A101" s="50" t="s">
        <v>147</v>
      </c>
      <c r="B101" s="52">
        <v>4</v>
      </c>
      <c r="C101" s="52">
        <v>8</v>
      </c>
      <c r="D101" s="52">
        <f t="shared" si="2"/>
        <v>12</v>
      </c>
      <c r="E101" s="52">
        <v>1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1"/>
    </row>
    <row r="102" spans="1:11" ht="12.75">
      <c r="A102" s="50" t="s">
        <v>162</v>
      </c>
      <c r="B102" s="52">
        <v>4</v>
      </c>
      <c r="C102" s="52">
        <v>8</v>
      </c>
      <c r="D102" s="52">
        <f t="shared" si="2"/>
        <v>12</v>
      </c>
      <c r="E102" s="52">
        <v>2</v>
      </c>
      <c r="F102" s="52">
        <v>1</v>
      </c>
      <c r="G102" s="52">
        <v>0</v>
      </c>
      <c r="H102" s="52">
        <v>0</v>
      </c>
      <c r="I102" s="52">
        <v>0</v>
      </c>
      <c r="J102" s="52">
        <v>0</v>
      </c>
      <c r="K102" s="1"/>
    </row>
    <row r="103" spans="1:11" ht="12.75">
      <c r="A103" s="50" t="s">
        <v>165</v>
      </c>
      <c r="B103" s="52">
        <v>1</v>
      </c>
      <c r="C103" s="52">
        <v>8</v>
      </c>
      <c r="D103" s="52">
        <f t="shared" si="2"/>
        <v>9</v>
      </c>
      <c r="E103" s="52">
        <v>0</v>
      </c>
      <c r="F103" s="52">
        <v>1</v>
      </c>
      <c r="G103" s="52">
        <v>0</v>
      </c>
      <c r="H103" s="52">
        <v>0</v>
      </c>
      <c r="I103" s="52">
        <v>0</v>
      </c>
      <c r="J103" s="52">
        <v>0</v>
      </c>
      <c r="K103" s="1"/>
    </row>
    <row r="104" spans="1:11" ht="12.75">
      <c r="A104" s="50" t="s">
        <v>151</v>
      </c>
      <c r="B104" s="52">
        <v>2</v>
      </c>
      <c r="C104" s="52">
        <v>3</v>
      </c>
      <c r="D104" s="52">
        <f t="shared" si="2"/>
        <v>5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"/>
    </row>
    <row r="105" spans="1:11" ht="12.75">
      <c r="A105" s="50" t="s">
        <v>216</v>
      </c>
      <c r="B105" s="52">
        <v>1</v>
      </c>
      <c r="C105" s="52">
        <v>4</v>
      </c>
      <c r="D105" s="52">
        <f t="shared" si="2"/>
        <v>5</v>
      </c>
      <c r="E105" s="52">
        <v>1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"/>
    </row>
    <row r="106" spans="1:11" ht="12.75">
      <c r="A106" s="50" t="s">
        <v>152</v>
      </c>
      <c r="B106" s="52">
        <v>0</v>
      </c>
      <c r="C106" s="52">
        <v>4</v>
      </c>
      <c r="D106" s="52">
        <f t="shared" si="2"/>
        <v>4</v>
      </c>
      <c r="E106" s="52">
        <v>1</v>
      </c>
      <c r="F106" s="52">
        <v>0</v>
      </c>
      <c r="G106" s="52">
        <v>1</v>
      </c>
      <c r="H106" s="52">
        <v>0</v>
      </c>
      <c r="I106" s="52">
        <v>0</v>
      </c>
      <c r="J106" s="52">
        <v>0</v>
      </c>
      <c r="K106" s="1"/>
    </row>
    <row r="107" spans="1:11" ht="12.75">
      <c r="A107" s="50" t="s">
        <v>167</v>
      </c>
      <c r="B107" s="52">
        <v>1</v>
      </c>
      <c r="C107" s="52">
        <v>2</v>
      </c>
      <c r="D107" s="52">
        <f t="shared" si="2"/>
        <v>3</v>
      </c>
      <c r="E107" s="52">
        <v>1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1"/>
    </row>
    <row r="108" spans="1:11" ht="12.75">
      <c r="A108" s="50" t="s">
        <v>148</v>
      </c>
      <c r="B108" s="52">
        <v>0</v>
      </c>
      <c r="C108" s="52">
        <v>3</v>
      </c>
      <c r="D108" s="52">
        <f t="shared" si="2"/>
        <v>3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1"/>
    </row>
    <row r="109" spans="1:11" ht="12.75">
      <c r="A109" s="50" t="s">
        <v>163</v>
      </c>
      <c r="B109" s="52">
        <v>1</v>
      </c>
      <c r="C109" s="52">
        <v>1</v>
      </c>
      <c r="D109" s="52">
        <f t="shared" si="2"/>
        <v>2</v>
      </c>
      <c r="E109" s="52">
        <v>0</v>
      </c>
      <c r="F109" s="52">
        <v>0</v>
      </c>
      <c r="G109" s="52">
        <v>1</v>
      </c>
      <c r="H109" s="52">
        <v>0</v>
      </c>
      <c r="I109" s="52">
        <v>0</v>
      </c>
      <c r="J109" s="52">
        <v>1</v>
      </c>
      <c r="K109" s="1"/>
    </row>
    <row r="110" spans="1:11" ht="12.75">
      <c r="A110" s="50" t="s">
        <v>164</v>
      </c>
      <c r="B110" s="52">
        <v>1</v>
      </c>
      <c r="C110" s="52">
        <v>1</v>
      </c>
      <c r="D110" s="52">
        <f t="shared" si="2"/>
        <v>2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1"/>
    </row>
    <row r="111" spans="1:11" ht="12.75">
      <c r="A111" s="50" t="s">
        <v>203</v>
      </c>
      <c r="B111" s="52">
        <v>0</v>
      </c>
      <c r="C111" s="52">
        <v>2</v>
      </c>
      <c r="D111" s="52">
        <f t="shared" si="2"/>
        <v>2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1"/>
    </row>
    <row r="112" spans="1:11" ht="12.75">
      <c r="A112" s="50" t="s">
        <v>154</v>
      </c>
      <c r="B112" s="52">
        <v>1</v>
      </c>
      <c r="C112" s="52">
        <v>0</v>
      </c>
      <c r="D112" s="52">
        <f t="shared" si="2"/>
        <v>1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1"/>
    </row>
    <row r="113" spans="1:11" ht="12.75">
      <c r="A113" s="50" t="s">
        <v>153</v>
      </c>
      <c r="B113" s="52">
        <v>1</v>
      </c>
      <c r="C113" s="52">
        <v>0</v>
      </c>
      <c r="D113" s="52">
        <f t="shared" si="2"/>
        <v>1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1"/>
    </row>
    <row r="114" spans="1:11" ht="12.75">
      <c r="A114" s="50" t="s">
        <v>144</v>
      </c>
      <c r="B114" s="52">
        <v>0</v>
      </c>
      <c r="C114" s="52">
        <v>1</v>
      </c>
      <c r="D114" s="52">
        <f t="shared" si="2"/>
        <v>1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1"/>
    </row>
    <row r="115" spans="1:11" ht="12.75">
      <c r="A115" s="28" t="s">
        <v>8</v>
      </c>
      <c r="B115" s="29">
        <f aca="true" t="shared" si="3" ref="B115:J115">SUM(B100:B114)</f>
        <v>20</v>
      </c>
      <c r="C115" s="29">
        <f t="shared" si="3"/>
        <v>56</v>
      </c>
      <c r="D115" s="29">
        <f t="shared" si="3"/>
        <v>76</v>
      </c>
      <c r="E115" s="29">
        <f t="shared" si="3"/>
        <v>7</v>
      </c>
      <c r="F115" s="29">
        <f t="shared" si="3"/>
        <v>2</v>
      </c>
      <c r="G115" s="29">
        <f t="shared" si="3"/>
        <v>2</v>
      </c>
      <c r="H115" s="29">
        <f t="shared" si="3"/>
        <v>0</v>
      </c>
      <c r="I115" s="29">
        <f t="shared" si="3"/>
        <v>0</v>
      </c>
      <c r="J115" s="29">
        <f t="shared" si="3"/>
        <v>1</v>
      </c>
      <c r="K115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18"/>
  <sheetViews>
    <sheetView zoomScale="175" zoomScaleNormal="175" zoomScalePageLayoutView="0" workbookViewId="0" topLeftCell="A2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122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7</v>
      </c>
      <c r="D4" s="1">
        <v>6</v>
      </c>
      <c r="E4" s="1">
        <v>0</v>
      </c>
      <c r="F4" s="1"/>
      <c r="G4" s="1"/>
      <c r="H4" s="1">
        <f>SUM(B4:G4)</f>
        <v>13</v>
      </c>
      <c r="I4" s="24"/>
      <c r="J4" s="1"/>
    </row>
    <row r="5" spans="1:10" ht="12.75">
      <c r="A5" t="s">
        <v>123</v>
      </c>
      <c r="B5" s="1">
        <v>14</v>
      </c>
      <c r="C5" s="1">
        <v>0</v>
      </c>
      <c r="D5" s="1">
        <v>6</v>
      </c>
      <c r="E5" s="1">
        <v>7</v>
      </c>
      <c r="F5" s="1"/>
      <c r="G5" s="1"/>
      <c r="H5" s="1">
        <f>SUM(B5:G5)</f>
        <v>27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124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17</v>
      </c>
      <c r="C8" s="8">
        <f>SUM(C9:C11)</f>
        <v>8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13</v>
      </c>
      <c r="C9" s="8">
        <v>3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4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0</v>
      </c>
      <c r="C11" s="8">
        <v>0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14</v>
      </c>
      <c r="C12" s="8">
        <v>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6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0.42857142857142855</v>
      </c>
      <c r="C14" s="10">
        <f>SUM(C13/C12)</f>
        <v>0.16666666666666666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5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1</v>
      </c>
      <c r="C16" s="8">
        <v>1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0.2</v>
      </c>
      <c r="C17" s="10">
        <f>SUM(C16)/(C15)</f>
        <v>0.5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68</v>
      </c>
      <c r="C18" s="8">
        <f>SUM(C19)+(C24)</f>
        <v>35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58</v>
      </c>
      <c r="C19" s="8">
        <v>25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252</v>
      </c>
      <c r="C20" s="8">
        <v>93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66</v>
      </c>
      <c r="C21" s="8">
        <v>196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318</v>
      </c>
      <c r="C22" s="8">
        <f>SUM(C20)+(C21)</f>
        <v>289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7</v>
      </c>
      <c r="C23" s="8">
        <v>7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10</v>
      </c>
      <c r="C24" s="8">
        <v>10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1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2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99</v>
      </c>
      <c r="C27" s="8">
        <v>143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49.5</v>
      </c>
      <c r="C28" s="9">
        <f>SUM(C27/C26)</f>
        <v>71.5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1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1</v>
      </c>
      <c r="C30" s="8">
        <v>1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4</v>
      </c>
      <c r="C31" s="8">
        <v>3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35</v>
      </c>
      <c r="C32" s="8">
        <v>15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241</v>
      </c>
      <c r="C33" s="47" t="s">
        <v>242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146</v>
      </c>
      <c r="B36" s="8">
        <v>16</v>
      </c>
      <c r="C36" s="8">
        <v>91</v>
      </c>
      <c r="D36" s="9">
        <f aca="true" t="shared" si="0" ref="D36:D45">SUM(C36)/(B36)</f>
        <v>5.6875</v>
      </c>
      <c r="E36" s="1" t="s">
        <v>244</v>
      </c>
      <c r="F36" s="8">
        <v>1</v>
      </c>
      <c r="G36" s="8"/>
      <c r="H36" s="8"/>
      <c r="I36" s="8"/>
      <c r="J36" s="8"/>
      <c r="K36" s="8"/>
    </row>
    <row r="37" spans="1:11" ht="12.75">
      <c r="A37" s="7" t="s">
        <v>144</v>
      </c>
      <c r="B37" s="8">
        <v>19</v>
      </c>
      <c r="C37" s="8">
        <v>74</v>
      </c>
      <c r="D37" s="9">
        <f t="shared" si="0"/>
        <v>3.8947368421052633</v>
      </c>
      <c r="E37" s="1" t="s">
        <v>243</v>
      </c>
      <c r="F37" s="8">
        <v>1</v>
      </c>
      <c r="G37" s="8"/>
      <c r="H37" s="8"/>
      <c r="I37" s="8"/>
      <c r="J37" s="8"/>
      <c r="K37" s="8"/>
    </row>
    <row r="38" spans="1:11" ht="12.75">
      <c r="A38" s="7" t="s">
        <v>147</v>
      </c>
      <c r="B38" s="8">
        <v>9</v>
      </c>
      <c r="C38" s="8">
        <v>57</v>
      </c>
      <c r="D38" s="9">
        <f>SUM(C38)/(B38)</f>
        <v>6.333333333333333</v>
      </c>
      <c r="E38" s="1">
        <v>33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148</v>
      </c>
      <c r="B39" s="8">
        <v>7</v>
      </c>
      <c r="C39" s="8">
        <v>34</v>
      </c>
      <c r="D39" s="9">
        <f>SUM(C39)/(B39)</f>
        <v>4.857142857142857</v>
      </c>
      <c r="E39" s="1">
        <v>8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163</v>
      </c>
      <c r="B40" s="8">
        <v>3</v>
      </c>
      <c r="C40" s="8">
        <v>7</v>
      </c>
      <c r="D40" s="9">
        <f t="shared" si="0"/>
        <v>2.3333333333333335</v>
      </c>
      <c r="E40" s="1">
        <v>8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226</v>
      </c>
      <c r="B41" s="8">
        <v>1</v>
      </c>
      <c r="C41" s="8">
        <v>-3</v>
      </c>
      <c r="D41" s="9">
        <f t="shared" si="0"/>
        <v>-3</v>
      </c>
      <c r="E41" s="1" t="s">
        <v>198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152</v>
      </c>
      <c r="B42" s="8">
        <v>1</v>
      </c>
      <c r="C42" s="8">
        <v>-7</v>
      </c>
      <c r="D42" s="9">
        <f t="shared" si="0"/>
        <v>-7</v>
      </c>
      <c r="E42" s="1" t="s">
        <v>198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89</v>
      </c>
      <c r="B43" s="8">
        <v>2</v>
      </c>
      <c r="C43" s="8">
        <v>-1</v>
      </c>
      <c r="D43" s="9">
        <f t="shared" si="0"/>
        <v>-0.5</v>
      </c>
      <c r="E43" s="1" t="s">
        <v>198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58</v>
      </c>
      <c r="C44" s="6">
        <f>SUM(C36:C43)</f>
        <v>252</v>
      </c>
      <c r="D44" s="15">
        <f t="shared" si="0"/>
        <v>4.344827586206897</v>
      </c>
      <c r="E44" s="6" t="s">
        <v>244</v>
      </c>
      <c r="F44" s="6">
        <f>SUM(F36:F43)</f>
        <v>2</v>
      </c>
      <c r="G44" s="6"/>
      <c r="H44" s="6"/>
      <c r="I44" s="6"/>
      <c r="J44" s="6"/>
      <c r="K44" s="6"/>
    </row>
    <row r="45" spans="1:11" ht="12.75">
      <c r="A45" s="5" t="s">
        <v>123</v>
      </c>
      <c r="B45" s="6">
        <f>C19</f>
        <v>25</v>
      </c>
      <c r="C45" s="6">
        <f>C20</f>
        <v>93</v>
      </c>
      <c r="D45" s="15">
        <f t="shared" si="0"/>
        <v>3.72</v>
      </c>
      <c r="E45" s="6">
        <v>30</v>
      </c>
      <c r="F45" s="6">
        <v>1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146</v>
      </c>
      <c r="B48" s="8">
        <v>6</v>
      </c>
      <c r="C48" s="8">
        <v>7</v>
      </c>
      <c r="D48" s="8">
        <v>0</v>
      </c>
      <c r="E48" s="10">
        <f>SUM(B48)/(C48)</f>
        <v>0.8571428571428571</v>
      </c>
      <c r="F48" s="8">
        <v>45</v>
      </c>
      <c r="G48" s="16">
        <f>SUM(F48)/(C48)</f>
        <v>6.428571428571429</v>
      </c>
      <c r="H48" s="8">
        <v>0</v>
      </c>
      <c r="I48" s="1">
        <v>12</v>
      </c>
      <c r="J48" s="8"/>
      <c r="K48" s="8"/>
    </row>
    <row r="49" spans="1:11" ht="12.75">
      <c r="A49" s="7" t="s">
        <v>147</v>
      </c>
      <c r="B49" s="8">
        <v>1</v>
      </c>
      <c r="C49" s="8">
        <v>2</v>
      </c>
      <c r="D49" s="8">
        <v>0</v>
      </c>
      <c r="E49" s="10">
        <f>SUM(B49)/(C49)</f>
        <v>0.5</v>
      </c>
      <c r="F49" s="8">
        <v>21</v>
      </c>
      <c r="G49" s="16">
        <f>SUM(F49)/(C49)</f>
        <v>10.5</v>
      </c>
      <c r="H49" s="8">
        <v>0</v>
      </c>
      <c r="I49" s="1">
        <v>21</v>
      </c>
      <c r="J49" s="8"/>
      <c r="K49" s="8"/>
    </row>
    <row r="50" spans="1:11" ht="12.75">
      <c r="A50" s="7" t="s">
        <v>152</v>
      </c>
      <c r="B50" s="8">
        <v>0</v>
      </c>
      <c r="C50" s="8">
        <v>1</v>
      </c>
      <c r="D50" s="8">
        <v>1</v>
      </c>
      <c r="E50" s="10">
        <f>SUM(B50)/(C50)</f>
        <v>0</v>
      </c>
      <c r="F50" s="8">
        <v>0</v>
      </c>
      <c r="G50" s="16">
        <f>SUM(F50)/(C50)</f>
        <v>0</v>
      </c>
      <c r="H50" s="8">
        <v>0</v>
      </c>
      <c r="I50" s="1" t="s">
        <v>198</v>
      </c>
      <c r="J50" s="8"/>
      <c r="K50" s="8"/>
    </row>
    <row r="51" spans="1:11" ht="12.75">
      <c r="A51" s="5" t="s">
        <v>8</v>
      </c>
      <c r="B51" s="6">
        <f>SUM(B48:B50)</f>
        <v>7</v>
      </c>
      <c r="C51" s="6">
        <f>SUM(C48:C50)</f>
        <v>10</v>
      </c>
      <c r="D51" s="6">
        <f>SUM(D48:D50)</f>
        <v>1</v>
      </c>
      <c r="E51" s="17">
        <f>SUM(B51)/(C51)</f>
        <v>0.7</v>
      </c>
      <c r="F51" s="6">
        <f>SUM(F48:F50)</f>
        <v>66</v>
      </c>
      <c r="G51" s="18">
        <f>SUM(F51)/(C51)</f>
        <v>6.6</v>
      </c>
      <c r="H51" s="6">
        <f>SUM(H48:H50)</f>
        <v>0</v>
      </c>
      <c r="I51" s="6">
        <v>21</v>
      </c>
      <c r="J51" s="6"/>
      <c r="K51" s="6"/>
    </row>
    <row r="52" spans="1:11" ht="12.75">
      <c r="A52" s="5" t="s">
        <v>123</v>
      </c>
      <c r="B52" s="6">
        <f>C23</f>
        <v>7</v>
      </c>
      <c r="C52" s="6">
        <f>C24</f>
        <v>10</v>
      </c>
      <c r="D52" s="6">
        <f>C25</f>
        <v>1</v>
      </c>
      <c r="E52" s="17">
        <f>SUM(B52)/(C52)</f>
        <v>0.7</v>
      </c>
      <c r="F52" s="6">
        <f>C21</f>
        <v>196</v>
      </c>
      <c r="G52" s="18">
        <f>SUM(F52)/(C52)</f>
        <v>19.6</v>
      </c>
      <c r="H52" s="6">
        <v>3</v>
      </c>
      <c r="I52" s="6" t="s">
        <v>245</v>
      </c>
      <c r="J52" s="6"/>
      <c r="K52" s="6"/>
    </row>
    <row r="53" spans="1:11" ht="12.7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5" t="s">
        <v>48</v>
      </c>
      <c r="B54" s="6" t="s">
        <v>49</v>
      </c>
      <c r="C54" s="6" t="s">
        <v>40</v>
      </c>
      <c r="D54" s="6" t="s">
        <v>9</v>
      </c>
      <c r="E54" s="6" t="s">
        <v>41</v>
      </c>
      <c r="F54" s="6" t="s">
        <v>42</v>
      </c>
      <c r="G54" s="6"/>
      <c r="H54" s="6"/>
      <c r="I54" s="6"/>
      <c r="J54" s="6"/>
      <c r="K54" s="6"/>
    </row>
    <row r="55" spans="1:11" ht="12.75">
      <c r="A55" s="7" t="s">
        <v>152</v>
      </c>
      <c r="B55" s="8">
        <v>4</v>
      </c>
      <c r="C55" s="8">
        <v>30</v>
      </c>
      <c r="D55" s="9">
        <f aca="true" t="shared" si="1" ref="D55:D60">SUM(C55)/(B55)</f>
        <v>7.5</v>
      </c>
      <c r="E55" s="1">
        <v>9</v>
      </c>
      <c r="F55" s="8">
        <v>0</v>
      </c>
      <c r="G55" s="8"/>
      <c r="H55" s="8"/>
      <c r="I55" s="8"/>
      <c r="J55" s="8"/>
      <c r="K55" s="8"/>
    </row>
    <row r="56" spans="1:11" ht="12.75">
      <c r="A56" s="7" t="s">
        <v>146</v>
      </c>
      <c r="B56" s="8">
        <v>1</v>
      </c>
      <c r="C56" s="8">
        <v>21</v>
      </c>
      <c r="D56" s="9">
        <f t="shared" si="1"/>
        <v>21</v>
      </c>
      <c r="E56" s="1">
        <v>21</v>
      </c>
      <c r="F56" s="8">
        <v>0</v>
      </c>
      <c r="G56" s="8"/>
      <c r="H56" s="8"/>
      <c r="I56" s="8"/>
      <c r="J56" s="8"/>
      <c r="K56" s="8"/>
    </row>
    <row r="57" spans="1:11" ht="12.75">
      <c r="A57" s="7" t="s">
        <v>163</v>
      </c>
      <c r="B57" s="8">
        <v>1</v>
      </c>
      <c r="C57" s="8">
        <v>12</v>
      </c>
      <c r="D57" s="9">
        <f t="shared" si="1"/>
        <v>12</v>
      </c>
      <c r="E57" s="1">
        <v>12</v>
      </c>
      <c r="F57" s="8">
        <v>0</v>
      </c>
      <c r="G57" s="8"/>
      <c r="H57" s="8"/>
      <c r="I57" s="8"/>
      <c r="J57" s="8"/>
      <c r="K57" s="8"/>
    </row>
    <row r="58" spans="1:11" ht="12.75">
      <c r="A58" s="7" t="s">
        <v>144</v>
      </c>
      <c r="B58" s="8">
        <v>1</v>
      </c>
      <c r="C58" s="8">
        <v>3</v>
      </c>
      <c r="D58" s="9">
        <f>SUM(C58)/(B58)</f>
        <v>3</v>
      </c>
      <c r="E58" s="1">
        <v>3</v>
      </c>
      <c r="F58" s="8">
        <v>0</v>
      </c>
      <c r="G58" s="8"/>
      <c r="H58" s="8"/>
      <c r="I58" s="8"/>
      <c r="J58" s="8"/>
      <c r="K58" s="8"/>
    </row>
    <row r="59" spans="1:11" ht="12.75">
      <c r="A59" s="5" t="s">
        <v>8</v>
      </c>
      <c r="B59" s="6">
        <f>SUM(B55:B58)</f>
        <v>7</v>
      </c>
      <c r="C59" s="6">
        <f>SUM(C55:C58)</f>
        <v>66</v>
      </c>
      <c r="D59" s="15">
        <f t="shared" si="1"/>
        <v>9.428571428571429</v>
      </c>
      <c r="E59" s="6">
        <v>21</v>
      </c>
      <c r="F59" s="6">
        <f>SUM(F55:F58)</f>
        <v>0</v>
      </c>
      <c r="G59" s="6"/>
      <c r="H59" s="6"/>
      <c r="I59" s="6"/>
      <c r="J59" s="6"/>
      <c r="K59" s="14"/>
    </row>
    <row r="60" spans="1:11" ht="12.75">
      <c r="A60" s="5" t="s">
        <v>123</v>
      </c>
      <c r="B60" s="6">
        <f>C23</f>
        <v>7</v>
      </c>
      <c r="C60" s="6">
        <f>C21</f>
        <v>196</v>
      </c>
      <c r="D60" s="15">
        <f t="shared" si="1"/>
        <v>28</v>
      </c>
      <c r="E60" s="6" t="s">
        <v>245</v>
      </c>
      <c r="F60" s="6">
        <v>3</v>
      </c>
      <c r="G60" s="6"/>
      <c r="H60" s="6"/>
      <c r="I60" s="6"/>
      <c r="J60" s="6"/>
      <c r="K60" s="14"/>
    </row>
    <row r="61" spans="1:11" ht="12.75">
      <c r="A61" s="5"/>
      <c r="B61" s="6"/>
      <c r="C61" s="6"/>
      <c r="D61" s="15"/>
      <c r="E61" s="6"/>
      <c r="F61" s="6"/>
      <c r="G61" s="6"/>
      <c r="H61" s="6"/>
      <c r="I61" s="6"/>
      <c r="J61" s="6"/>
      <c r="K61" s="14"/>
    </row>
    <row r="62" spans="1:11" ht="12.75">
      <c r="A62" s="5"/>
      <c r="B62" s="6" t="s">
        <v>42</v>
      </c>
      <c r="C62" s="6" t="s">
        <v>42</v>
      </c>
      <c r="D62" s="6" t="s">
        <v>42</v>
      </c>
      <c r="E62" s="6"/>
      <c r="F62" s="6"/>
      <c r="G62" s="6"/>
      <c r="H62" s="6"/>
      <c r="I62" s="6"/>
      <c r="J62" s="6"/>
      <c r="K62" s="14"/>
    </row>
    <row r="63" spans="1:11" ht="12.75">
      <c r="A63" s="5" t="s">
        <v>50</v>
      </c>
      <c r="B63" s="6" t="s">
        <v>51</v>
      </c>
      <c r="C63" s="6" t="s">
        <v>49</v>
      </c>
      <c r="D63" s="6" t="s">
        <v>97</v>
      </c>
      <c r="E63" s="6" t="s">
        <v>53</v>
      </c>
      <c r="F63" s="6" t="s">
        <v>54</v>
      </c>
      <c r="G63" s="6" t="s">
        <v>55</v>
      </c>
      <c r="H63" s="6" t="s">
        <v>56</v>
      </c>
      <c r="I63" s="6" t="s">
        <v>57</v>
      </c>
      <c r="J63" s="6"/>
      <c r="K63" s="14"/>
    </row>
    <row r="64" spans="1:11" ht="12.75">
      <c r="A64" s="7" t="s">
        <v>146</v>
      </c>
      <c r="B64" s="8">
        <v>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f>SUM(B64*6)+(C64*6)+(D64*6)+(E64)+(F64*2)+(G64*3)+(H64*2)</f>
        <v>6</v>
      </c>
      <c r="J64" s="8"/>
      <c r="K64" s="8"/>
    </row>
    <row r="65" spans="1:11" ht="12.75">
      <c r="A65" s="7" t="s">
        <v>144</v>
      </c>
      <c r="B65" s="8">
        <v>1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f>SUM(B65*6)+(C65*6)+(D65*6)+(E65)+(F65*2)+(G65*3)+(H65*2)</f>
        <v>6</v>
      </c>
      <c r="J65" s="8"/>
      <c r="K65" s="8"/>
    </row>
    <row r="66" spans="1:11" ht="12.75">
      <c r="A66" s="7" t="s">
        <v>154</v>
      </c>
      <c r="B66" s="8">
        <v>0</v>
      </c>
      <c r="C66" s="8">
        <v>0</v>
      </c>
      <c r="D66" s="8">
        <v>0</v>
      </c>
      <c r="E66" s="8">
        <v>1</v>
      </c>
      <c r="F66" s="8">
        <v>0</v>
      </c>
      <c r="G66" s="8">
        <v>0</v>
      </c>
      <c r="H66" s="8">
        <v>0</v>
      </c>
      <c r="I66" s="8">
        <f>SUM(B66*6)+(C66*6)+(D66*6)+(E66)+(F66*2)+(G66*3)+(H66*2)</f>
        <v>1</v>
      </c>
      <c r="J66" s="8"/>
      <c r="K66" s="8"/>
    </row>
    <row r="67" spans="1:11" ht="12.75">
      <c r="A67" s="5" t="s">
        <v>8</v>
      </c>
      <c r="B67" s="6">
        <f aca="true" t="shared" si="2" ref="B67:H67">SUM(B64:B66)</f>
        <v>2</v>
      </c>
      <c r="C67" s="6">
        <f t="shared" si="2"/>
        <v>0</v>
      </c>
      <c r="D67" s="6">
        <f t="shared" si="2"/>
        <v>0</v>
      </c>
      <c r="E67" s="6">
        <f t="shared" si="2"/>
        <v>1</v>
      </c>
      <c r="F67" s="6">
        <f t="shared" si="2"/>
        <v>0</v>
      </c>
      <c r="G67" s="6">
        <f t="shared" si="2"/>
        <v>0</v>
      </c>
      <c r="H67" s="6">
        <f t="shared" si="2"/>
        <v>0</v>
      </c>
      <c r="I67" s="6">
        <f>SUM(B67*6)+(C67*6)+(D67*6)+(E67)+(F67*2)+(G67*3)+(H67*2)</f>
        <v>13</v>
      </c>
      <c r="J67" s="6"/>
      <c r="K67" s="14"/>
    </row>
    <row r="68" spans="1:11" ht="12.75">
      <c r="A68" s="5" t="s">
        <v>123</v>
      </c>
      <c r="B68" s="6">
        <f>F45</f>
        <v>1</v>
      </c>
      <c r="C68" s="6">
        <f>H52</f>
        <v>3</v>
      </c>
      <c r="D68" s="6">
        <f>SUM(F80)+(F85)+(F90)</f>
        <v>0</v>
      </c>
      <c r="E68" s="6">
        <f>B73</f>
        <v>3</v>
      </c>
      <c r="F68" s="6">
        <v>0</v>
      </c>
      <c r="G68" s="6">
        <f>E73</f>
        <v>0</v>
      </c>
      <c r="H68" s="6">
        <v>0</v>
      </c>
      <c r="I68" s="6">
        <f>SUM(B68*6)+(C68*6)+(D68*6)+(E68)+(F68*2)+(G68*3)+(H68*2)</f>
        <v>27</v>
      </c>
      <c r="J68" s="6"/>
      <c r="K68" s="14"/>
    </row>
    <row r="69" spans="1:11" ht="12.75">
      <c r="A69" s="5"/>
      <c r="B69" s="6"/>
      <c r="C69" s="6"/>
      <c r="D69" s="6"/>
      <c r="E69" s="6"/>
      <c r="F69" s="6"/>
      <c r="G69" s="6"/>
      <c r="H69" s="6"/>
      <c r="I69" s="6"/>
      <c r="J69" s="6"/>
      <c r="K69" s="14"/>
    </row>
    <row r="70" spans="1:11" ht="12.75">
      <c r="A70" s="5" t="s">
        <v>58</v>
      </c>
      <c r="B70" s="6" t="s">
        <v>59</v>
      </c>
      <c r="C70" s="6" t="s">
        <v>60</v>
      </c>
      <c r="D70" s="6" t="s">
        <v>46</v>
      </c>
      <c r="E70" s="6" t="s">
        <v>87</v>
      </c>
      <c r="F70" s="6" t="s">
        <v>61</v>
      </c>
      <c r="G70" s="6" t="s">
        <v>46</v>
      </c>
      <c r="H70" s="6" t="s">
        <v>41</v>
      </c>
      <c r="I70" s="6" t="s">
        <v>57</v>
      </c>
      <c r="J70" s="19" t="s">
        <v>74</v>
      </c>
      <c r="K70" s="14"/>
    </row>
    <row r="71" spans="1:11" ht="12.75">
      <c r="A71" s="7" t="s">
        <v>154</v>
      </c>
      <c r="B71" s="8">
        <v>1</v>
      </c>
      <c r="C71" s="8">
        <v>2</v>
      </c>
      <c r="D71" s="10">
        <f>SUM(B71/C71)</f>
        <v>0.5</v>
      </c>
      <c r="E71" s="20">
        <v>0</v>
      </c>
      <c r="F71" s="20">
        <v>0</v>
      </c>
      <c r="G71" s="17">
        <v>0</v>
      </c>
      <c r="H71" s="1" t="s">
        <v>95</v>
      </c>
      <c r="I71" s="8">
        <f>SUM(B71)+(E71*3)</f>
        <v>1</v>
      </c>
      <c r="J71" s="22"/>
      <c r="K71" s="8"/>
    </row>
    <row r="72" spans="1:11" ht="12.75">
      <c r="A72" s="5" t="s">
        <v>8</v>
      </c>
      <c r="B72" s="6">
        <f>SUM(B71:B71)</f>
        <v>1</v>
      </c>
      <c r="C72" s="6">
        <f>SUM(C71:C71)</f>
        <v>2</v>
      </c>
      <c r="D72" s="17">
        <f>SUM(B72/C72)</f>
        <v>0.5</v>
      </c>
      <c r="E72" s="6">
        <f>SUM(E71:E71)</f>
        <v>0</v>
      </c>
      <c r="F72" s="6">
        <f>SUM(F71:F71)</f>
        <v>0</v>
      </c>
      <c r="G72" s="17">
        <v>0</v>
      </c>
      <c r="H72" s="6" t="s">
        <v>95</v>
      </c>
      <c r="I72" s="6">
        <f>SUM(B72)+(E72*3)</f>
        <v>1</v>
      </c>
      <c r="J72" s="19"/>
      <c r="K72" s="6"/>
    </row>
    <row r="73" spans="1:11" ht="12.75">
      <c r="A73" s="5" t="s">
        <v>123</v>
      </c>
      <c r="B73" s="6">
        <v>3</v>
      </c>
      <c r="C73" s="6">
        <v>4</v>
      </c>
      <c r="D73" s="17">
        <f>SUM(B73/C73)</f>
        <v>0.75</v>
      </c>
      <c r="E73" s="23">
        <v>0</v>
      </c>
      <c r="F73" s="23">
        <v>0</v>
      </c>
      <c r="G73" s="17">
        <v>0</v>
      </c>
      <c r="H73" s="6" t="s">
        <v>95</v>
      </c>
      <c r="I73" s="6">
        <f>SUM(B73)+(E73*3)</f>
        <v>3</v>
      </c>
      <c r="J73" s="19"/>
      <c r="K73" s="6"/>
    </row>
    <row r="74" spans="1:11" ht="12.7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5" t="s">
        <v>75</v>
      </c>
      <c r="B75" s="6" t="s">
        <v>76</v>
      </c>
      <c r="C75" s="6" t="s">
        <v>40</v>
      </c>
      <c r="D75" s="6" t="s">
        <v>9</v>
      </c>
      <c r="E75" s="6" t="s">
        <v>41</v>
      </c>
      <c r="F75" s="6" t="s">
        <v>42</v>
      </c>
      <c r="G75" s="6"/>
      <c r="H75" s="6"/>
      <c r="I75" s="6"/>
      <c r="J75" s="6"/>
      <c r="K75" s="6"/>
    </row>
    <row r="76" spans="1:11" ht="12.75">
      <c r="A76" s="7" t="s">
        <v>152</v>
      </c>
      <c r="B76" s="8">
        <v>2</v>
      </c>
      <c r="C76" s="8">
        <v>43</v>
      </c>
      <c r="D76" s="9">
        <f>SUM(C76)/(B76)</f>
        <v>21.5</v>
      </c>
      <c r="E76" s="1">
        <v>25</v>
      </c>
      <c r="F76" s="8">
        <v>0</v>
      </c>
      <c r="G76" s="8"/>
      <c r="H76" s="8"/>
      <c r="I76" s="8"/>
      <c r="J76" s="8"/>
      <c r="K76" s="8"/>
    </row>
    <row r="77" spans="1:11" ht="12.75">
      <c r="A77" s="7" t="s">
        <v>226</v>
      </c>
      <c r="B77" s="8">
        <v>1</v>
      </c>
      <c r="C77" s="8">
        <v>14</v>
      </c>
      <c r="D77" s="9">
        <f>SUM(C77)/(B77)</f>
        <v>14</v>
      </c>
      <c r="E77" s="1">
        <v>14</v>
      </c>
      <c r="F77" s="8">
        <v>0</v>
      </c>
      <c r="G77" s="8"/>
      <c r="H77" s="8"/>
      <c r="I77" s="8"/>
      <c r="J77" s="8"/>
      <c r="K77" s="8"/>
    </row>
    <row r="78" spans="1:11" ht="12.75">
      <c r="A78" s="7" t="s">
        <v>147</v>
      </c>
      <c r="B78" s="8">
        <v>1</v>
      </c>
      <c r="C78" s="8">
        <v>8</v>
      </c>
      <c r="D78" s="9">
        <f>SUM(C78)/(B78)</f>
        <v>8</v>
      </c>
      <c r="E78" s="1">
        <v>8</v>
      </c>
      <c r="F78" s="8">
        <v>0</v>
      </c>
      <c r="G78" s="8"/>
      <c r="H78" s="8"/>
      <c r="I78" s="8"/>
      <c r="J78" s="8"/>
      <c r="K78" s="8"/>
    </row>
    <row r="79" spans="1:11" ht="12.75">
      <c r="A79" s="5" t="s">
        <v>8</v>
      </c>
      <c r="B79" s="6">
        <f>SUM(B76:B78)</f>
        <v>4</v>
      </c>
      <c r="C79" s="6">
        <f>SUM(C76:C78)</f>
        <v>65</v>
      </c>
      <c r="D79" s="15">
        <f>SUM(C79)/(B79)</f>
        <v>16.25</v>
      </c>
      <c r="E79" s="6">
        <v>25</v>
      </c>
      <c r="F79" s="6">
        <f>SUM(F76:F78)</f>
        <v>0</v>
      </c>
      <c r="G79" s="6"/>
      <c r="H79" s="6"/>
      <c r="I79" s="6"/>
      <c r="J79" s="6"/>
      <c r="K79" s="14"/>
    </row>
    <row r="80" spans="1:11" ht="12.75">
      <c r="A80" s="5" t="s">
        <v>123</v>
      </c>
      <c r="B80" s="6">
        <v>2</v>
      </c>
      <c r="C80" s="6">
        <v>52</v>
      </c>
      <c r="D80" s="15">
        <f>SUM(C80)/(B80)</f>
        <v>26</v>
      </c>
      <c r="E80" s="6">
        <v>46</v>
      </c>
      <c r="F80" s="6">
        <v>0</v>
      </c>
      <c r="G80" s="6"/>
      <c r="H80" s="6"/>
      <c r="I80" s="6"/>
      <c r="J80" s="6"/>
      <c r="K80" s="14"/>
    </row>
    <row r="81" spans="1:1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4"/>
    </row>
    <row r="82" spans="1:11" ht="12.75">
      <c r="A82" s="5" t="s">
        <v>64</v>
      </c>
      <c r="B82" s="6" t="s">
        <v>77</v>
      </c>
      <c r="C82" s="6" t="s">
        <v>40</v>
      </c>
      <c r="D82" s="6" t="s">
        <v>9</v>
      </c>
      <c r="E82" s="6" t="s">
        <v>41</v>
      </c>
      <c r="F82" s="6" t="s">
        <v>42</v>
      </c>
      <c r="G82" s="12"/>
      <c r="H82" s="12"/>
      <c r="I82" s="12"/>
      <c r="J82" s="12"/>
      <c r="K82" s="14"/>
    </row>
    <row r="83" spans="1:11" ht="12.75">
      <c r="A83" s="7" t="s">
        <v>147</v>
      </c>
      <c r="B83" s="8">
        <v>2</v>
      </c>
      <c r="C83" s="8">
        <v>4</v>
      </c>
      <c r="D83" s="9">
        <f>SUM(C83)/(B83)</f>
        <v>2</v>
      </c>
      <c r="E83" s="1">
        <v>10</v>
      </c>
      <c r="F83" s="8">
        <v>0</v>
      </c>
      <c r="G83" s="12"/>
      <c r="H83" s="12"/>
      <c r="I83" s="12"/>
      <c r="J83" s="12"/>
      <c r="K83" s="14"/>
    </row>
    <row r="84" spans="1:11" ht="12.75">
      <c r="A84" s="5" t="s">
        <v>8</v>
      </c>
      <c r="B84" s="6">
        <f>SUM(B83:B83)</f>
        <v>2</v>
      </c>
      <c r="C84" s="6">
        <f>SUM(C83:C83)</f>
        <v>4</v>
      </c>
      <c r="D84" s="15">
        <f>SUM(C84)/(B84)</f>
        <v>2</v>
      </c>
      <c r="E84" s="6">
        <v>10</v>
      </c>
      <c r="F84" s="6">
        <f>SUM(F83:F83)</f>
        <v>0</v>
      </c>
      <c r="G84" s="5"/>
      <c r="H84" s="5"/>
      <c r="I84" s="5"/>
      <c r="J84" s="5"/>
      <c r="K84" s="6"/>
    </row>
    <row r="85" spans="1:11" ht="12.75">
      <c r="A85" s="5" t="s">
        <v>123</v>
      </c>
      <c r="B85" s="6">
        <v>1</v>
      </c>
      <c r="C85" s="6">
        <v>1</v>
      </c>
      <c r="D85" s="15">
        <f>SUM(C85)/(B85)</f>
        <v>1</v>
      </c>
      <c r="E85" s="6">
        <v>1</v>
      </c>
      <c r="F85" s="6">
        <v>0</v>
      </c>
      <c r="G85" s="5"/>
      <c r="H85" s="5"/>
      <c r="I85" s="5"/>
      <c r="J85" s="5"/>
      <c r="K85" s="6"/>
    </row>
    <row r="86" spans="1:11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4"/>
    </row>
    <row r="87" spans="1:11" ht="12.75">
      <c r="A87" s="5" t="s">
        <v>65</v>
      </c>
      <c r="B87" s="6" t="s">
        <v>78</v>
      </c>
      <c r="C87" s="6" t="s">
        <v>40</v>
      </c>
      <c r="D87" s="6" t="s">
        <v>9</v>
      </c>
      <c r="E87" s="6" t="s">
        <v>41</v>
      </c>
      <c r="F87" s="6" t="s">
        <v>42</v>
      </c>
      <c r="G87" s="12"/>
      <c r="H87" s="12"/>
      <c r="I87" s="12"/>
      <c r="J87" s="12"/>
      <c r="K87" s="14"/>
    </row>
    <row r="88" spans="1:11" ht="12.75">
      <c r="A88" s="7" t="s">
        <v>152</v>
      </c>
      <c r="B88" s="8">
        <v>1</v>
      </c>
      <c r="C88" s="8">
        <v>15</v>
      </c>
      <c r="D88" s="9">
        <f>SUM(C88)/(B88)</f>
        <v>15</v>
      </c>
      <c r="E88" s="1">
        <v>15</v>
      </c>
      <c r="F88" s="8">
        <v>0</v>
      </c>
      <c r="G88" s="12"/>
      <c r="H88" s="12"/>
      <c r="I88" s="12"/>
      <c r="J88" s="12"/>
      <c r="K88" s="14"/>
    </row>
    <row r="89" spans="1:11" ht="12.75">
      <c r="A89" s="5" t="s">
        <v>8</v>
      </c>
      <c r="B89" s="6">
        <f>SUM(B88:B88)</f>
        <v>1</v>
      </c>
      <c r="C89" s="6">
        <f>SUM(C88:C88)</f>
        <v>15</v>
      </c>
      <c r="D89" s="15">
        <f>SUM(C89)/(B89)</f>
        <v>15</v>
      </c>
      <c r="E89" s="6">
        <v>15</v>
      </c>
      <c r="F89" s="6">
        <f>SUM(F88:F88)</f>
        <v>0</v>
      </c>
      <c r="G89" s="12"/>
      <c r="H89" s="12"/>
      <c r="I89" s="12"/>
      <c r="J89" s="12"/>
      <c r="K89" s="14"/>
    </row>
    <row r="90" spans="1:11" ht="12.75">
      <c r="A90" s="5" t="s">
        <v>123</v>
      </c>
      <c r="B90" s="6">
        <v>1</v>
      </c>
      <c r="C90" s="6">
        <v>36</v>
      </c>
      <c r="D90" s="15">
        <f>SUM(C90)/(B90)</f>
        <v>36</v>
      </c>
      <c r="E90" s="6">
        <v>36</v>
      </c>
      <c r="F90" s="6">
        <v>0</v>
      </c>
      <c r="G90" s="7"/>
      <c r="H90" s="7"/>
      <c r="I90" s="7"/>
      <c r="J90" s="7"/>
      <c r="K90" s="8"/>
    </row>
    <row r="91" spans="1:11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4"/>
    </row>
    <row r="92" spans="1:11" ht="12.75">
      <c r="A92" s="5" t="s">
        <v>66</v>
      </c>
      <c r="B92" s="6" t="s">
        <v>79</v>
      </c>
      <c r="C92" s="6" t="s">
        <v>40</v>
      </c>
      <c r="D92" s="6" t="s">
        <v>9</v>
      </c>
      <c r="E92" s="6" t="s">
        <v>41</v>
      </c>
      <c r="F92" s="6"/>
      <c r="G92" s="12"/>
      <c r="H92" s="12"/>
      <c r="I92" s="12"/>
      <c r="J92" s="12"/>
      <c r="K92" s="14"/>
    </row>
    <row r="93" spans="1:11" ht="12.75">
      <c r="A93" s="7" t="s">
        <v>147</v>
      </c>
      <c r="B93" s="8">
        <v>2</v>
      </c>
      <c r="C93" s="8">
        <v>99</v>
      </c>
      <c r="D93" s="9">
        <f>SUM(C93)/(B93)</f>
        <v>49.5</v>
      </c>
      <c r="E93" s="1">
        <v>58</v>
      </c>
      <c r="F93" s="8"/>
      <c r="G93" s="7"/>
      <c r="H93" s="7"/>
      <c r="I93" s="7"/>
      <c r="J93" s="7"/>
      <c r="K93" s="8"/>
    </row>
    <row r="94" spans="1:11" ht="12.75">
      <c r="A94" s="5" t="s">
        <v>8</v>
      </c>
      <c r="B94" s="6">
        <f>SUM(B93:B93)</f>
        <v>2</v>
      </c>
      <c r="C94" s="6">
        <f>SUM(C93:C93)</f>
        <v>99</v>
      </c>
      <c r="D94" s="15">
        <f>SUM(C94)/(B94)</f>
        <v>49.5</v>
      </c>
      <c r="E94" s="6">
        <v>58</v>
      </c>
      <c r="F94" s="6"/>
      <c r="G94" s="5"/>
      <c r="H94" s="5"/>
      <c r="I94" s="5"/>
      <c r="J94" s="5"/>
      <c r="K94" s="6"/>
    </row>
    <row r="95" spans="1:11" ht="12.75">
      <c r="A95" s="5" t="s">
        <v>123</v>
      </c>
      <c r="B95" s="6">
        <f>C26</f>
        <v>2</v>
      </c>
      <c r="C95" s="6">
        <f>C27</f>
        <v>143</v>
      </c>
      <c r="D95" s="15">
        <f>SUM(C95)/(B95)</f>
        <v>71.5</v>
      </c>
      <c r="E95" s="6">
        <v>61</v>
      </c>
      <c r="F95" s="6"/>
      <c r="G95" s="5"/>
      <c r="H95" s="5"/>
      <c r="I95" s="5"/>
      <c r="J95" s="5"/>
      <c r="K95" s="6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6"/>
    </row>
    <row r="97" spans="1:11" ht="12.75">
      <c r="A97" s="5" t="s">
        <v>82</v>
      </c>
      <c r="B97" s="5"/>
      <c r="C97" s="5"/>
      <c r="D97" s="5"/>
      <c r="E97" s="5"/>
      <c r="F97" s="5"/>
      <c r="G97" s="5"/>
      <c r="H97" s="5"/>
      <c r="I97" s="5"/>
      <c r="J97" s="5"/>
      <c r="K97" s="6"/>
    </row>
    <row r="98" spans="1:11" ht="12.75">
      <c r="A98" s="7" t="s">
        <v>235</v>
      </c>
      <c r="B98" s="7"/>
      <c r="C98" s="7"/>
      <c r="D98" s="7"/>
      <c r="E98" s="7"/>
      <c r="F98" s="7"/>
      <c r="G98" s="7"/>
      <c r="H98" s="7"/>
      <c r="I98" s="7"/>
      <c r="J98" s="7"/>
      <c r="K98" s="8"/>
    </row>
    <row r="99" spans="1:11" ht="12.75">
      <c r="A99" s="7" t="s">
        <v>236</v>
      </c>
      <c r="B99" s="7"/>
      <c r="C99" s="7"/>
      <c r="D99" s="7"/>
      <c r="E99" s="7"/>
      <c r="F99" s="7"/>
      <c r="G99" s="7"/>
      <c r="H99" s="7"/>
      <c r="I99" s="7"/>
      <c r="J99" s="7"/>
      <c r="K99" s="8"/>
    </row>
    <row r="100" spans="1:11" ht="12.75">
      <c r="A100" s="7" t="s">
        <v>237</v>
      </c>
      <c r="B100" s="7"/>
      <c r="C100" s="7"/>
      <c r="D100" s="7"/>
      <c r="E100" s="7"/>
      <c r="F100" s="7"/>
      <c r="G100" s="7"/>
      <c r="H100" s="7"/>
      <c r="I100" s="7"/>
      <c r="J100" s="7"/>
      <c r="K100" s="8"/>
    </row>
    <row r="101" spans="1:11" ht="12.75">
      <c r="A101" s="7" t="s">
        <v>238</v>
      </c>
      <c r="B101" s="7"/>
      <c r="C101" s="7"/>
      <c r="D101" s="7"/>
      <c r="E101" s="7"/>
      <c r="F101" s="7"/>
      <c r="G101" s="7"/>
      <c r="H101" s="7"/>
      <c r="I101" s="7"/>
      <c r="J101" s="7"/>
      <c r="K101" s="8"/>
    </row>
    <row r="102" spans="1:11" ht="12.75">
      <c r="A102" s="7" t="s">
        <v>239</v>
      </c>
      <c r="B102" s="7"/>
      <c r="C102" s="7"/>
      <c r="D102" s="7"/>
      <c r="E102" s="7"/>
      <c r="F102" s="7"/>
      <c r="G102" s="7"/>
      <c r="H102" s="7"/>
      <c r="I102" s="7"/>
      <c r="J102" s="7"/>
      <c r="K102" s="8"/>
    </row>
    <row r="103" spans="1:11" ht="12.75">
      <c r="A103" s="7" t="s">
        <v>240</v>
      </c>
      <c r="B103" s="7"/>
      <c r="C103" s="7"/>
      <c r="D103" s="7"/>
      <c r="E103" s="7"/>
      <c r="F103" s="7"/>
      <c r="G103" s="7"/>
      <c r="H103" s="7"/>
      <c r="I103" s="7"/>
      <c r="J103" s="7"/>
      <c r="K103" s="8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"/>
    </row>
    <row r="105" spans="1:11" ht="12.75">
      <c r="A105" s="28" t="s">
        <v>67</v>
      </c>
      <c r="B105" s="29" t="s">
        <v>68</v>
      </c>
      <c r="C105" s="29" t="s">
        <v>91</v>
      </c>
      <c r="D105" s="29" t="s">
        <v>69</v>
      </c>
      <c r="E105" s="29" t="s">
        <v>71</v>
      </c>
      <c r="F105" s="29" t="s">
        <v>70</v>
      </c>
      <c r="G105" s="29" t="s">
        <v>99</v>
      </c>
      <c r="H105" s="29" t="s">
        <v>72</v>
      </c>
      <c r="I105" s="29" t="s">
        <v>73</v>
      </c>
      <c r="J105" s="29" t="s">
        <v>83</v>
      </c>
      <c r="K105" s="44"/>
    </row>
    <row r="106" spans="1:11" ht="12.75">
      <c r="A106" s="50" t="s">
        <v>162</v>
      </c>
      <c r="B106" s="52">
        <v>3</v>
      </c>
      <c r="C106" s="52">
        <v>7</v>
      </c>
      <c r="D106" s="52">
        <f aca="true" t="shared" si="3" ref="D106:D117">SUM(B106:C106)</f>
        <v>10</v>
      </c>
      <c r="E106" s="52">
        <v>1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1"/>
    </row>
    <row r="107" spans="1:11" ht="12.75">
      <c r="A107" s="50" t="s">
        <v>147</v>
      </c>
      <c r="B107" s="52">
        <v>4</v>
      </c>
      <c r="C107" s="52">
        <v>4</v>
      </c>
      <c r="D107" s="52">
        <f t="shared" si="3"/>
        <v>8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1"/>
    </row>
    <row r="108" spans="1:11" ht="12.75">
      <c r="A108" s="50" t="s">
        <v>144</v>
      </c>
      <c r="B108" s="52">
        <v>2</v>
      </c>
      <c r="C108" s="52">
        <v>5</v>
      </c>
      <c r="D108" s="52">
        <f t="shared" si="3"/>
        <v>7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1"/>
    </row>
    <row r="109" spans="1:11" ht="12.75">
      <c r="A109" s="50" t="s">
        <v>152</v>
      </c>
      <c r="B109" s="52">
        <v>2</v>
      </c>
      <c r="C109" s="52">
        <v>3</v>
      </c>
      <c r="D109" s="52">
        <f t="shared" si="3"/>
        <v>5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1"/>
    </row>
    <row r="110" spans="1:11" ht="12.75">
      <c r="A110" s="50" t="s">
        <v>151</v>
      </c>
      <c r="B110" s="52">
        <v>1</v>
      </c>
      <c r="C110" s="52">
        <v>4</v>
      </c>
      <c r="D110" s="52">
        <f t="shared" si="3"/>
        <v>5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1"/>
    </row>
    <row r="111" spans="1:11" ht="12.75">
      <c r="A111" s="50" t="s">
        <v>148</v>
      </c>
      <c r="B111" s="52">
        <v>2</v>
      </c>
      <c r="C111" s="52">
        <v>1</v>
      </c>
      <c r="D111" s="52">
        <f t="shared" si="3"/>
        <v>3</v>
      </c>
      <c r="E111" s="52">
        <v>1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1"/>
    </row>
    <row r="112" spans="1:11" ht="12.75">
      <c r="A112" s="50" t="s">
        <v>203</v>
      </c>
      <c r="B112" s="52">
        <v>1</v>
      </c>
      <c r="C112" s="52">
        <v>1</v>
      </c>
      <c r="D112" s="52">
        <f t="shared" si="3"/>
        <v>2</v>
      </c>
      <c r="E112" s="52">
        <v>0</v>
      </c>
      <c r="F112" s="52">
        <v>1</v>
      </c>
      <c r="G112" s="52">
        <v>0</v>
      </c>
      <c r="H112" s="52">
        <v>0</v>
      </c>
      <c r="I112" s="52">
        <v>0</v>
      </c>
      <c r="J112" s="52">
        <v>0</v>
      </c>
      <c r="K112" s="1"/>
    </row>
    <row r="113" spans="1:11" ht="12.75">
      <c r="A113" s="50" t="s">
        <v>165</v>
      </c>
      <c r="B113" s="52">
        <v>0</v>
      </c>
      <c r="C113" s="52">
        <v>2</v>
      </c>
      <c r="D113" s="52">
        <f t="shared" si="3"/>
        <v>2</v>
      </c>
      <c r="E113" s="52">
        <v>0</v>
      </c>
      <c r="F113" s="52">
        <v>1</v>
      </c>
      <c r="G113" s="52">
        <v>0</v>
      </c>
      <c r="H113" s="52">
        <v>1</v>
      </c>
      <c r="I113" s="52">
        <v>0</v>
      </c>
      <c r="J113" s="52">
        <v>0</v>
      </c>
      <c r="K113" s="1"/>
    </row>
    <row r="114" spans="1:11" ht="12.75">
      <c r="A114" s="50" t="s">
        <v>168</v>
      </c>
      <c r="B114" s="52">
        <v>1</v>
      </c>
      <c r="C114" s="52">
        <v>0</v>
      </c>
      <c r="D114" s="52">
        <f t="shared" si="3"/>
        <v>1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1"/>
    </row>
    <row r="115" spans="1:11" ht="12.75">
      <c r="A115" s="50" t="s">
        <v>216</v>
      </c>
      <c r="B115" s="52">
        <v>1</v>
      </c>
      <c r="C115" s="52">
        <v>0</v>
      </c>
      <c r="D115" s="52">
        <f t="shared" si="3"/>
        <v>1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1"/>
    </row>
    <row r="116" spans="1:11" ht="12.75">
      <c r="A116" s="50" t="s">
        <v>167</v>
      </c>
      <c r="B116" s="52">
        <v>1</v>
      </c>
      <c r="C116" s="52">
        <v>0</v>
      </c>
      <c r="D116" s="52">
        <f t="shared" si="3"/>
        <v>1</v>
      </c>
      <c r="E116" s="52">
        <v>1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1"/>
    </row>
    <row r="117" spans="1:11" ht="12.75">
      <c r="A117" s="50" t="s">
        <v>163</v>
      </c>
      <c r="B117" s="52">
        <v>0</v>
      </c>
      <c r="C117" s="52">
        <v>0</v>
      </c>
      <c r="D117" s="52">
        <f t="shared" si="3"/>
        <v>0</v>
      </c>
      <c r="E117" s="52">
        <v>0</v>
      </c>
      <c r="F117" s="52">
        <v>0</v>
      </c>
      <c r="G117" s="52">
        <v>1</v>
      </c>
      <c r="H117" s="52">
        <v>0</v>
      </c>
      <c r="I117" s="52">
        <v>1</v>
      </c>
      <c r="J117" s="52">
        <v>0</v>
      </c>
      <c r="K117" s="1"/>
    </row>
    <row r="118" spans="1:11" ht="12.75">
      <c r="A118" s="28" t="s">
        <v>8</v>
      </c>
      <c r="B118" s="29">
        <f aca="true" t="shared" si="4" ref="B118:J118">SUM(B106:B117)</f>
        <v>18</v>
      </c>
      <c r="C118" s="29">
        <f t="shared" si="4"/>
        <v>27</v>
      </c>
      <c r="D118" s="29">
        <f t="shared" si="4"/>
        <v>45</v>
      </c>
      <c r="E118" s="29">
        <f t="shared" si="4"/>
        <v>3</v>
      </c>
      <c r="F118" s="29">
        <f t="shared" si="4"/>
        <v>2</v>
      </c>
      <c r="G118" s="29">
        <f t="shared" si="4"/>
        <v>1</v>
      </c>
      <c r="H118" s="29">
        <f t="shared" si="4"/>
        <v>1</v>
      </c>
      <c r="I118" s="29">
        <f t="shared" si="4"/>
        <v>1</v>
      </c>
      <c r="J118" s="29">
        <f t="shared" si="4"/>
        <v>0</v>
      </c>
      <c r="K118" s="44"/>
    </row>
  </sheetData>
  <sheetProtection/>
  <printOptions/>
  <pageMargins left="0.3" right="0.3" top="0.25" bottom="0.25" header="0.5" footer="0.5"/>
  <pageSetup horizontalDpi="600" verticalDpi="600" orientation="portrait"/>
  <rowBreaks count="2" manualBreakCount="2">
    <brk id="53" max="255" man="1"/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9"/>
  <sheetViews>
    <sheetView zoomScale="175" zoomScaleNormal="175" zoomScalePageLayoutView="0" workbookViewId="0" topLeftCell="A1">
      <selection activeCell="A2" sqref="A2"/>
    </sheetView>
  </sheetViews>
  <sheetFormatPr defaultColWidth="8.8515625" defaultRowHeight="12.75"/>
  <cols>
    <col min="1" max="1" width="21.421875" style="0" customWidth="1"/>
    <col min="2" max="3" width="5.421875" style="0" customWidth="1"/>
    <col min="4" max="4" width="5.8515625" style="0" customWidth="1"/>
    <col min="5" max="5" width="5.7109375" style="0" customWidth="1"/>
    <col min="6" max="6" width="4.421875" style="0" bestFit="1" customWidth="1"/>
    <col min="7" max="7" width="6.140625" style="0" customWidth="1"/>
    <col min="8" max="8" width="6.00390625" style="0" bestFit="1" customWidth="1"/>
    <col min="9" max="9" width="3.7109375" style="0" bestFit="1" customWidth="1"/>
    <col min="10" max="10" width="3.421875" style="0" customWidth="1"/>
  </cols>
  <sheetData>
    <row r="1" spans="1:10" ht="18.75">
      <c r="A1" s="2" t="s">
        <v>125</v>
      </c>
      <c r="B1" s="3"/>
      <c r="C1" s="3"/>
      <c r="D1" s="3"/>
      <c r="E1" s="3"/>
      <c r="F1" s="3"/>
      <c r="G1" s="3"/>
      <c r="H1" s="3"/>
      <c r="I1" s="3"/>
      <c r="J1" s="3"/>
    </row>
    <row r="2" spans="2:10" s="12" customFormat="1" ht="12">
      <c r="B2" s="14"/>
      <c r="C2" s="14"/>
      <c r="D2" s="14"/>
      <c r="E2" s="14"/>
      <c r="F2" s="14"/>
      <c r="G2" s="14"/>
      <c r="H2" s="14"/>
      <c r="I2" s="14"/>
      <c r="J2" s="14"/>
    </row>
    <row r="3" spans="1:10" s="12" customFormat="1" ht="12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/>
      <c r="G3" s="6"/>
      <c r="H3" s="6" t="s">
        <v>8</v>
      </c>
      <c r="I3" s="6"/>
      <c r="J3" s="6"/>
    </row>
    <row r="4" spans="1:10" ht="12.75">
      <c r="A4" t="s">
        <v>10</v>
      </c>
      <c r="B4" s="1">
        <v>0</v>
      </c>
      <c r="C4" s="1">
        <v>0</v>
      </c>
      <c r="D4" s="1">
        <v>0</v>
      </c>
      <c r="E4" s="1">
        <v>0</v>
      </c>
      <c r="F4" s="1"/>
      <c r="G4" s="1"/>
      <c r="H4" s="1">
        <f>SUM(B4:G4)</f>
        <v>0</v>
      </c>
      <c r="I4" s="24"/>
      <c r="J4" s="1"/>
    </row>
    <row r="5" spans="1:10" ht="12.75">
      <c r="A5" t="s">
        <v>126</v>
      </c>
      <c r="B5" s="1">
        <v>7</v>
      </c>
      <c r="C5" s="1">
        <v>21</v>
      </c>
      <c r="D5" s="1">
        <v>13</v>
      </c>
      <c r="E5" s="1">
        <v>7</v>
      </c>
      <c r="F5" s="1"/>
      <c r="G5" s="1"/>
      <c r="H5" s="1">
        <f>SUM(B5:G5)</f>
        <v>48</v>
      </c>
      <c r="I5" s="24"/>
      <c r="J5" s="1"/>
    </row>
    <row r="6" spans="2:10" s="12" customFormat="1" ht="12">
      <c r="B6" s="14"/>
      <c r="C6" s="14"/>
      <c r="D6" s="14"/>
      <c r="E6" s="14"/>
      <c r="F6" s="14"/>
      <c r="G6" s="14"/>
      <c r="H6" s="14"/>
      <c r="I6" s="14"/>
      <c r="J6" s="14"/>
    </row>
    <row r="7" spans="1:10" s="12" customFormat="1" ht="12">
      <c r="A7" s="5" t="s">
        <v>80</v>
      </c>
      <c r="B7" s="6" t="s">
        <v>81</v>
      </c>
      <c r="C7" s="6" t="s">
        <v>127</v>
      </c>
      <c r="D7" s="6"/>
      <c r="E7" s="6"/>
      <c r="F7" s="6"/>
      <c r="G7" s="6"/>
      <c r="H7" s="6"/>
      <c r="I7" s="6"/>
      <c r="J7" s="6"/>
    </row>
    <row r="8" spans="1:10" ht="12.75">
      <c r="A8" s="7" t="s">
        <v>12</v>
      </c>
      <c r="B8" s="8">
        <f>SUM(B9:B11)</f>
        <v>10</v>
      </c>
      <c r="C8" s="8">
        <f>SUM(C9:C11)</f>
        <v>12</v>
      </c>
      <c r="D8" s="8"/>
      <c r="E8" s="8"/>
      <c r="F8" s="8"/>
      <c r="G8" s="8"/>
      <c r="H8" s="8"/>
      <c r="I8" s="8"/>
      <c r="J8" s="8"/>
    </row>
    <row r="9" spans="1:10" ht="12.75">
      <c r="A9" s="7" t="s">
        <v>13</v>
      </c>
      <c r="B9" s="8">
        <v>8</v>
      </c>
      <c r="C9" s="8">
        <v>6</v>
      </c>
      <c r="D9" s="8"/>
      <c r="E9" s="8"/>
      <c r="F9" s="8"/>
      <c r="G9" s="8"/>
      <c r="H9" s="8"/>
      <c r="I9" s="8"/>
      <c r="J9" s="8"/>
    </row>
    <row r="10" spans="1:10" ht="12.75">
      <c r="A10" s="7" t="s">
        <v>14</v>
      </c>
      <c r="B10" s="8">
        <v>0</v>
      </c>
      <c r="C10" s="8">
        <v>5</v>
      </c>
      <c r="D10" s="8"/>
      <c r="E10" s="8"/>
      <c r="F10" s="8"/>
      <c r="G10" s="8"/>
      <c r="H10" s="8"/>
      <c r="I10" s="8"/>
      <c r="J10" s="8"/>
    </row>
    <row r="11" spans="1:10" ht="12.75">
      <c r="A11" s="7" t="s">
        <v>15</v>
      </c>
      <c r="B11" s="8">
        <v>2</v>
      </c>
      <c r="C11" s="8">
        <v>1</v>
      </c>
      <c r="D11" s="8"/>
      <c r="E11" s="8"/>
      <c r="F11" s="8"/>
      <c r="G11" s="8"/>
      <c r="H11" s="8"/>
      <c r="I11" s="8"/>
      <c r="J11" s="8"/>
    </row>
    <row r="12" spans="1:10" ht="12.75">
      <c r="A12" s="7" t="s">
        <v>16</v>
      </c>
      <c r="B12" s="8">
        <v>11</v>
      </c>
      <c r="C12" s="8">
        <v>6</v>
      </c>
      <c r="D12" s="8"/>
      <c r="E12" s="8"/>
      <c r="F12" s="8"/>
      <c r="G12" s="8"/>
      <c r="H12" s="8"/>
      <c r="I12" s="8"/>
      <c r="J12" s="8"/>
    </row>
    <row r="13" spans="1:10" ht="12.75">
      <c r="A13" s="7" t="s">
        <v>17</v>
      </c>
      <c r="B13" s="8">
        <v>2</v>
      </c>
      <c r="C13" s="8">
        <v>1</v>
      </c>
      <c r="D13" s="8"/>
      <c r="E13" s="8"/>
      <c r="F13" s="8"/>
      <c r="G13" s="8"/>
      <c r="H13" s="8"/>
      <c r="I13" s="8"/>
      <c r="J13" s="8"/>
    </row>
    <row r="14" spans="1:10" ht="12.75">
      <c r="A14" s="7" t="s">
        <v>18</v>
      </c>
      <c r="B14" s="10">
        <f>SUM(B13/B12)</f>
        <v>0.18181818181818182</v>
      </c>
      <c r="C14" s="10">
        <f>SUM(C13/C12)</f>
        <v>0.16666666666666666</v>
      </c>
      <c r="D14" s="8"/>
      <c r="E14" s="8"/>
      <c r="F14" s="8"/>
      <c r="G14" s="8"/>
      <c r="H14" s="8"/>
      <c r="I14" s="8"/>
      <c r="J14" s="8"/>
    </row>
    <row r="15" spans="1:10" ht="12.75">
      <c r="A15" s="7" t="s">
        <v>19</v>
      </c>
      <c r="B15" s="8">
        <v>1</v>
      </c>
      <c r="C15" s="8">
        <v>2</v>
      </c>
      <c r="D15" s="8"/>
      <c r="E15" s="8"/>
      <c r="F15" s="8"/>
      <c r="G15" s="8"/>
      <c r="H15" s="8"/>
      <c r="I15" s="8"/>
      <c r="J15" s="8"/>
    </row>
    <row r="16" spans="1:10" ht="12.75">
      <c r="A16" s="7" t="s">
        <v>20</v>
      </c>
      <c r="B16" s="8">
        <v>0</v>
      </c>
      <c r="C16" s="8">
        <v>0</v>
      </c>
      <c r="D16" s="8"/>
      <c r="E16" s="8"/>
      <c r="F16" s="8"/>
      <c r="G16" s="8"/>
      <c r="H16" s="8"/>
      <c r="I16" s="8"/>
      <c r="J16" s="8"/>
    </row>
    <row r="17" spans="1:10" ht="12.75">
      <c r="A17" s="7" t="s">
        <v>21</v>
      </c>
      <c r="B17" s="10">
        <f>SUM(B16)/(B15)</f>
        <v>0</v>
      </c>
      <c r="C17" s="10">
        <f>SUM(C16)/(C15)</f>
        <v>0</v>
      </c>
      <c r="D17" s="8"/>
      <c r="E17" s="8"/>
      <c r="F17" s="8"/>
      <c r="G17" s="8"/>
      <c r="H17" s="8"/>
      <c r="I17" s="8"/>
      <c r="J17" s="8"/>
    </row>
    <row r="18" spans="1:10" ht="12.75">
      <c r="A18" s="7" t="s">
        <v>22</v>
      </c>
      <c r="B18" s="8">
        <f>SUM(B19)+(B24)</f>
        <v>49</v>
      </c>
      <c r="C18" s="8">
        <f>SUM(C19)+(C24)</f>
        <v>38</v>
      </c>
      <c r="D18" s="8"/>
      <c r="E18" s="8"/>
      <c r="F18" s="8"/>
      <c r="G18" s="8"/>
      <c r="H18" s="8"/>
      <c r="I18" s="8"/>
      <c r="J18" s="8"/>
    </row>
    <row r="19" spans="1:10" ht="12.75">
      <c r="A19" s="7" t="s">
        <v>23</v>
      </c>
      <c r="B19" s="8">
        <v>47</v>
      </c>
      <c r="C19" s="8">
        <v>23</v>
      </c>
      <c r="D19" s="8"/>
      <c r="E19" s="8"/>
      <c r="F19" s="8"/>
      <c r="G19" s="8"/>
      <c r="H19" s="8"/>
      <c r="I19" s="8"/>
      <c r="J19" s="8"/>
    </row>
    <row r="20" spans="1:10" ht="12.75">
      <c r="A20" s="7" t="s">
        <v>24</v>
      </c>
      <c r="B20" s="8">
        <v>95</v>
      </c>
      <c r="C20" s="8">
        <v>152</v>
      </c>
      <c r="D20" s="8"/>
      <c r="E20" s="8"/>
      <c r="F20" s="8"/>
      <c r="G20" s="8"/>
      <c r="H20" s="8"/>
      <c r="I20" s="8"/>
      <c r="J20" s="8"/>
    </row>
    <row r="21" spans="1:10" ht="12.75">
      <c r="A21" s="7" t="s">
        <v>25</v>
      </c>
      <c r="B21" s="8">
        <v>0</v>
      </c>
      <c r="C21" s="8">
        <v>151</v>
      </c>
      <c r="D21" s="8"/>
      <c r="E21" s="8"/>
      <c r="F21" s="8"/>
      <c r="G21" s="8"/>
      <c r="H21" s="8"/>
      <c r="I21" s="8"/>
      <c r="J21" s="8"/>
    </row>
    <row r="22" spans="1:10" ht="12.75">
      <c r="A22" s="7" t="s">
        <v>26</v>
      </c>
      <c r="B22" s="8">
        <f>SUM(B20)+(B21)</f>
        <v>95</v>
      </c>
      <c r="C22" s="8">
        <f>SUM(C20)+(C21)</f>
        <v>303</v>
      </c>
      <c r="D22" s="8"/>
      <c r="E22" s="8"/>
      <c r="F22" s="8"/>
      <c r="G22" s="8"/>
      <c r="H22" s="8"/>
      <c r="I22" s="8"/>
      <c r="J22" s="8"/>
    </row>
    <row r="23" spans="1:10" ht="12.75">
      <c r="A23" s="7" t="s">
        <v>27</v>
      </c>
      <c r="B23" s="8">
        <v>0</v>
      </c>
      <c r="C23" s="8">
        <v>10</v>
      </c>
      <c r="D23" s="8"/>
      <c r="E23" s="8"/>
      <c r="F23" s="8"/>
      <c r="G23" s="8"/>
      <c r="H23" s="8"/>
      <c r="I23" s="8"/>
      <c r="J23" s="8"/>
    </row>
    <row r="24" spans="1:10" ht="12.75">
      <c r="A24" s="7" t="s">
        <v>28</v>
      </c>
      <c r="B24" s="8">
        <v>2</v>
      </c>
      <c r="C24" s="8">
        <v>15</v>
      </c>
      <c r="D24" s="8"/>
      <c r="E24" s="8"/>
      <c r="F24" s="8"/>
      <c r="G24" s="8"/>
      <c r="H24" s="8"/>
      <c r="I24" s="8"/>
      <c r="J24" s="8"/>
    </row>
    <row r="25" spans="1:10" ht="12.75">
      <c r="A25" s="7" t="s">
        <v>29</v>
      </c>
      <c r="B25" s="8">
        <v>1</v>
      </c>
      <c r="C25" s="8">
        <v>0</v>
      </c>
      <c r="D25" s="8"/>
      <c r="E25" s="8"/>
      <c r="F25" s="8"/>
      <c r="G25" s="8"/>
      <c r="H25" s="8"/>
      <c r="I25" s="8"/>
      <c r="J25" s="8"/>
    </row>
    <row r="26" spans="1:10" ht="12.75">
      <c r="A26" s="7" t="s">
        <v>30</v>
      </c>
      <c r="B26" s="8">
        <v>7</v>
      </c>
      <c r="C26" s="8">
        <v>2</v>
      </c>
      <c r="D26" s="8"/>
      <c r="E26" s="8"/>
      <c r="F26" s="8"/>
      <c r="G26" s="8"/>
      <c r="H26" s="8"/>
      <c r="I26" s="8"/>
      <c r="J26" s="8"/>
    </row>
    <row r="27" spans="1:10" ht="12.75">
      <c r="A27" s="7" t="s">
        <v>31</v>
      </c>
      <c r="B27" s="8">
        <v>194</v>
      </c>
      <c r="C27" s="8">
        <v>82</v>
      </c>
      <c r="D27" s="8"/>
      <c r="E27" s="8"/>
      <c r="F27" s="8"/>
      <c r="G27" s="8"/>
      <c r="H27" s="8"/>
      <c r="I27" s="8"/>
      <c r="J27" s="8"/>
    </row>
    <row r="28" spans="1:10" ht="12.75">
      <c r="A28" s="7" t="s">
        <v>32</v>
      </c>
      <c r="B28" s="9">
        <f>SUM(B27/B26)</f>
        <v>27.714285714285715</v>
      </c>
      <c r="C28" s="9">
        <f>SUM(C27/C26)</f>
        <v>41</v>
      </c>
      <c r="D28" s="9"/>
      <c r="E28" s="9"/>
      <c r="F28" s="9"/>
      <c r="G28" s="9"/>
      <c r="H28" s="9"/>
      <c r="I28" s="9"/>
      <c r="J28" s="9"/>
    </row>
    <row r="29" spans="1:10" ht="12.75">
      <c r="A29" s="7" t="s">
        <v>33</v>
      </c>
      <c r="B29" s="8">
        <v>3</v>
      </c>
      <c r="C29" s="8">
        <v>0</v>
      </c>
      <c r="D29" s="8"/>
      <c r="E29" s="8"/>
      <c r="F29" s="8"/>
      <c r="G29" s="8"/>
      <c r="H29" s="8"/>
      <c r="I29" s="8"/>
      <c r="J29" s="8"/>
    </row>
    <row r="30" spans="1:10" ht="12.75">
      <c r="A30" s="7" t="s">
        <v>34</v>
      </c>
      <c r="B30" s="8">
        <v>3</v>
      </c>
      <c r="C30" s="8">
        <v>0</v>
      </c>
      <c r="D30" s="8"/>
      <c r="E30" s="8"/>
      <c r="F30" s="8"/>
      <c r="G30" s="8"/>
      <c r="H30" s="8"/>
      <c r="I30" s="8"/>
      <c r="J30" s="8"/>
    </row>
    <row r="31" spans="1:10" ht="12.75">
      <c r="A31" s="7" t="s">
        <v>35</v>
      </c>
      <c r="B31" s="8">
        <v>5</v>
      </c>
      <c r="C31" s="8">
        <v>9</v>
      </c>
      <c r="D31" s="8"/>
      <c r="E31" s="8"/>
      <c r="F31" s="8"/>
      <c r="G31" s="8"/>
      <c r="H31" s="8"/>
      <c r="I31" s="8"/>
      <c r="J31" s="8"/>
    </row>
    <row r="32" spans="1:10" ht="12.75">
      <c r="A32" s="7" t="s">
        <v>36</v>
      </c>
      <c r="B32" s="8">
        <v>34</v>
      </c>
      <c r="C32" s="8">
        <v>98</v>
      </c>
      <c r="D32" s="8"/>
      <c r="E32" s="8"/>
      <c r="F32" s="8"/>
      <c r="G32" s="8"/>
      <c r="H32" s="8"/>
      <c r="I32" s="8"/>
      <c r="J32" s="8"/>
    </row>
    <row r="33" spans="1:10" ht="12.75">
      <c r="A33" s="7" t="s">
        <v>37</v>
      </c>
      <c r="B33" s="47" t="s">
        <v>246</v>
      </c>
      <c r="C33" s="47" t="s">
        <v>247</v>
      </c>
      <c r="D33" s="11"/>
      <c r="E33" s="11"/>
      <c r="F33" s="11"/>
      <c r="G33" s="11"/>
      <c r="H33" s="11"/>
      <c r="I33" s="11"/>
      <c r="J33" s="11"/>
    </row>
    <row r="34" spans="1:10" ht="12.75">
      <c r="A34" s="12"/>
      <c r="B34" s="14"/>
      <c r="C34" s="14"/>
      <c r="D34" s="14"/>
      <c r="E34" s="14"/>
      <c r="F34" s="14"/>
      <c r="G34" s="14"/>
      <c r="H34" s="14"/>
      <c r="I34" s="14"/>
      <c r="J34" s="14"/>
    </row>
    <row r="35" spans="1:11" ht="12.75">
      <c r="A35" s="5" t="s">
        <v>38</v>
      </c>
      <c r="B35" s="6" t="s">
        <v>39</v>
      </c>
      <c r="C35" s="6" t="s">
        <v>40</v>
      </c>
      <c r="D35" s="6" t="s">
        <v>9</v>
      </c>
      <c r="E35" s="6" t="s">
        <v>41</v>
      </c>
      <c r="F35" s="6" t="s">
        <v>42</v>
      </c>
      <c r="G35" s="6"/>
      <c r="H35" s="6"/>
      <c r="I35" s="6"/>
      <c r="J35" s="6"/>
      <c r="K35" s="14"/>
    </row>
    <row r="36" spans="1:11" ht="12.75">
      <c r="A36" s="7" t="s">
        <v>144</v>
      </c>
      <c r="B36" s="8">
        <v>26</v>
      </c>
      <c r="C36" s="8">
        <v>84</v>
      </c>
      <c r="D36" s="9">
        <f aca="true" t="shared" si="0" ref="D36:D45">SUM(C36)/(B36)</f>
        <v>3.230769230769231</v>
      </c>
      <c r="E36" s="1">
        <v>17</v>
      </c>
      <c r="F36" s="8">
        <v>0</v>
      </c>
      <c r="G36" s="8"/>
      <c r="H36" s="8"/>
      <c r="I36" s="8"/>
      <c r="J36" s="8"/>
      <c r="K36" s="8"/>
    </row>
    <row r="37" spans="1:11" ht="12.75">
      <c r="A37" s="7" t="s">
        <v>155</v>
      </c>
      <c r="B37" s="8">
        <v>4</v>
      </c>
      <c r="C37" s="8">
        <v>13</v>
      </c>
      <c r="D37" s="9">
        <f t="shared" si="0"/>
        <v>3.25</v>
      </c>
      <c r="E37" s="1">
        <v>6</v>
      </c>
      <c r="F37" s="8">
        <v>0</v>
      </c>
      <c r="G37" s="8"/>
      <c r="H37" s="8"/>
      <c r="I37" s="8"/>
      <c r="J37" s="8"/>
      <c r="K37" s="8"/>
    </row>
    <row r="38" spans="1:11" ht="12.75">
      <c r="A38" s="7" t="s">
        <v>146</v>
      </c>
      <c r="B38" s="8">
        <v>6</v>
      </c>
      <c r="C38" s="8">
        <v>11</v>
      </c>
      <c r="D38" s="9">
        <f t="shared" si="0"/>
        <v>1.8333333333333333</v>
      </c>
      <c r="E38" s="1">
        <v>5</v>
      </c>
      <c r="F38" s="8">
        <v>0</v>
      </c>
      <c r="G38" s="8"/>
      <c r="H38" s="8"/>
      <c r="I38" s="8"/>
      <c r="J38" s="8"/>
      <c r="K38" s="8"/>
    </row>
    <row r="39" spans="1:11" ht="12.75">
      <c r="A39" s="7" t="s">
        <v>151</v>
      </c>
      <c r="B39" s="8">
        <v>1</v>
      </c>
      <c r="C39" s="8">
        <v>8</v>
      </c>
      <c r="D39" s="9">
        <f t="shared" si="0"/>
        <v>8</v>
      </c>
      <c r="E39" s="1">
        <v>8</v>
      </c>
      <c r="F39" s="8">
        <v>0</v>
      </c>
      <c r="G39" s="8"/>
      <c r="H39" s="8"/>
      <c r="I39" s="8"/>
      <c r="J39" s="8"/>
      <c r="K39" s="8"/>
    </row>
    <row r="40" spans="1:11" ht="12.75">
      <c r="A40" s="7" t="s">
        <v>165</v>
      </c>
      <c r="B40" s="8">
        <v>1</v>
      </c>
      <c r="C40" s="8">
        <v>1</v>
      </c>
      <c r="D40" s="9">
        <f t="shared" si="0"/>
        <v>1</v>
      </c>
      <c r="E40" s="1">
        <v>1</v>
      </c>
      <c r="F40" s="8">
        <v>0</v>
      </c>
      <c r="G40" s="8"/>
      <c r="H40" s="8"/>
      <c r="I40" s="8"/>
      <c r="J40" s="8"/>
      <c r="K40" s="8"/>
    </row>
    <row r="41" spans="1:11" ht="12.75">
      <c r="A41" s="7" t="s">
        <v>148</v>
      </c>
      <c r="B41" s="8">
        <v>1</v>
      </c>
      <c r="C41" s="8">
        <v>0</v>
      </c>
      <c r="D41" s="9">
        <f t="shared" si="0"/>
        <v>0</v>
      </c>
      <c r="E41" s="1">
        <v>0</v>
      </c>
      <c r="F41" s="8">
        <v>0</v>
      </c>
      <c r="G41" s="8"/>
      <c r="H41" s="8"/>
      <c r="I41" s="8"/>
      <c r="J41" s="8"/>
      <c r="K41" s="8"/>
    </row>
    <row r="42" spans="1:11" ht="12.75">
      <c r="A42" s="7" t="s">
        <v>153</v>
      </c>
      <c r="B42" s="8">
        <v>1</v>
      </c>
      <c r="C42" s="8">
        <v>-2</v>
      </c>
      <c r="D42" s="9">
        <f t="shared" si="0"/>
        <v>-2</v>
      </c>
      <c r="E42" s="1" t="s">
        <v>198</v>
      </c>
      <c r="F42" s="8">
        <v>0</v>
      </c>
      <c r="G42" s="8"/>
      <c r="H42" s="8"/>
      <c r="I42" s="8"/>
      <c r="J42" s="8"/>
      <c r="K42" s="8"/>
    </row>
    <row r="43" spans="1:11" ht="12.75">
      <c r="A43" s="7" t="s">
        <v>147</v>
      </c>
      <c r="B43" s="8">
        <v>7</v>
      </c>
      <c r="C43" s="8">
        <v>-20</v>
      </c>
      <c r="D43" s="9">
        <f t="shared" si="0"/>
        <v>-2.857142857142857</v>
      </c>
      <c r="E43" s="1">
        <v>3</v>
      </c>
      <c r="F43" s="8">
        <v>0</v>
      </c>
      <c r="G43" s="8"/>
      <c r="H43" s="8"/>
      <c r="I43" s="8"/>
      <c r="J43" s="8"/>
      <c r="K43" s="8"/>
    </row>
    <row r="44" spans="1:11" ht="12.75">
      <c r="A44" s="5" t="s">
        <v>8</v>
      </c>
      <c r="B44" s="6">
        <f>SUM(B36:B43)</f>
        <v>47</v>
      </c>
      <c r="C44" s="6">
        <f>SUM(C36:C43)</f>
        <v>95</v>
      </c>
      <c r="D44" s="15">
        <f t="shared" si="0"/>
        <v>2.021276595744681</v>
      </c>
      <c r="E44" s="6">
        <v>17</v>
      </c>
      <c r="F44" s="6">
        <f>SUM(F36:F43)</f>
        <v>0</v>
      </c>
      <c r="G44" s="6"/>
      <c r="H44" s="6"/>
      <c r="I44" s="6"/>
      <c r="J44" s="6"/>
      <c r="K44" s="6"/>
    </row>
    <row r="45" spans="1:11" ht="12.75">
      <c r="A45" s="5" t="s">
        <v>126</v>
      </c>
      <c r="B45" s="6">
        <f>C19</f>
        <v>23</v>
      </c>
      <c r="C45" s="6">
        <f>C20</f>
        <v>152</v>
      </c>
      <c r="D45" s="15">
        <f t="shared" si="0"/>
        <v>6.608695652173913</v>
      </c>
      <c r="E45" s="6" t="s">
        <v>248</v>
      </c>
      <c r="F45" s="6">
        <v>2</v>
      </c>
      <c r="G45" s="6"/>
      <c r="H45" s="6"/>
      <c r="I45" s="6"/>
      <c r="J45" s="6"/>
      <c r="K45" s="6"/>
    </row>
    <row r="46" spans="1:11" ht="12.7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5" t="s">
        <v>43</v>
      </c>
      <c r="B47" s="6" t="s">
        <v>44</v>
      </c>
      <c r="C47" s="6" t="s">
        <v>39</v>
      </c>
      <c r="D47" s="6" t="s">
        <v>45</v>
      </c>
      <c r="E47" s="6" t="s">
        <v>46</v>
      </c>
      <c r="F47" s="6" t="s">
        <v>40</v>
      </c>
      <c r="G47" s="6" t="s">
        <v>47</v>
      </c>
      <c r="H47" s="6" t="s">
        <v>42</v>
      </c>
      <c r="I47" s="6" t="s">
        <v>41</v>
      </c>
      <c r="J47" s="6"/>
      <c r="K47" s="6"/>
    </row>
    <row r="48" spans="1:11" ht="12.75">
      <c r="A48" s="7" t="s">
        <v>147</v>
      </c>
      <c r="B48" s="8">
        <v>0</v>
      </c>
      <c r="C48" s="8">
        <v>2</v>
      </c>
      <c r="D48" s="8">
        <v>1</v>
      </c>
      <c r="E48" s="10">
        <f>SUM(B48)/(C48)</f>
        <v>0</v>
      </c>
      <c r="F48" s="8">
        <v>0</v>
      </c>
      <c r="G48" s="16">
        <f>SUM(F48)/(C48)</f>
        <v>0</v>
      </c>
      <c r="H48" s="8">
        <v>0</v>
      </c>
      <c r="I48" s="1" t="s">
        <v>95</v>
      </c>
      <c r="J48" s="8"/>
      <c r="K48" s="8"/>
    </row>
    <row r="49" spans="1:11" ht="12.75">
      <c r="A49" s="5" t="s">
        <v>8</v>
      </c>
      <c r="B49" s="6">
        <f>SUM(B48:B48)</f>
        <v>0</v>
      </c>
      <c r="C49" s="6">
        <f>SUM(C48:C48)</f>
        <v>2</v>
      </c>
      <c r="D49" s="6">
        <f>SUM(D48:D48)</f>
        <v>1</v>
      </c>
      <c r="E49" s="17">
        <f>SUM(B49)/(C49)</f>
        <v>0</v>
      </c>
      <c r="F49" s="6">
        <f>SUM(F48:F48)</f>
        <v>0</v>
      </c>
      <c r="G49" s="18">
        <f>SUM(F49)/(C49)</f>
        <v>0</v>
      </c>
      <c r="H49" s="6">
        <f>SUM(H48:H48)</f>
        <v>0</v>
      </c>
      <c r="I49" s="6" t="s">
        <v>95</v>
      </c>
      <c r="J49" s="6"/>
      <c r="K49" s="6"/>
    </row>
    <row r="50" spans="1:11" ht="12.75">
      <c r="A50" s="5" t="s">
        <v>126</v>
      </c>
      <c r="B50" s="6">
        <f>C23</f>
        <v>10</v>
      </c>
      <c r="C50" s="6">
        <f>C24</f>
        <v>15</v>
      </c>
      <c r="D50" s="6">
        <f>C25</f>
        <v>0</v>
      </c>
      <c r="E50" s="17">
        <f>SUM(B50)/(C50)</f>
        <v>0.6666666666666666</v>
      </c>
      <c r="F50" s="6">
        <f>C21</f>
        <v>151</v>
      </c>
      <c r="G50" s="18">
        <f>SUM(F50)/(C50)</f>
        <v>10.066666666666666</v>
      </c>
      <c r="H50" s="6">
        <v>1</v>
      </c>
      <c r="I50" s="6">
        <v>34</v>
      </c>
      <c r="J50" s="6"/>
      <c r="K50" s="6"/>
    </row>
    <row r="51" spans="1:11" ht="12.7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5" t="s">
        <v>48</v>
      </c>
      <c r="B52" s="6" t="s">
        <v>49</v>
      </c>
      <c r="C52" s="6" t="s">
        <v>40</v>
      </c>
      <c r="D52" s="6" t="s">
        <v>9</v>
      </c>
      <c r="E52" s="6" t="s">
        <v>41</v>
      </c>
      <c r="F52" s="6" t="s">
        <v>42</v>
      </c>
      <c r="G52" s="6"/>
      <c r="H52" s="6"/>
      <c r="I52" s="6"/>
      <c r="J52" s="6"/>
      <c r="K52" s="6"/>
    </row>
    <row r="53" spans="1:11" ht="12.75">
      <c r="A53" s="5" t="s">
        <v>8</v>
      </c>
      <c r="B53" s="6">
        <v>0</v>
      </c>
      <c r="C53" s="6"/>
      <c r="D53" s="15"/>
      <c r="E53" s="6"/>
      <c r="F53" s="6">
        <v>0</v>
      </c>
      <c r="G53" s="6"/>
      <c r="H53" s="6"/>
      <c r="I53" s="6"/>
      <c r="J53" s="6"/>
      <c r="K53" s="14"/>
    </row>
    <row r="54" spans="1:11" ht="12.75">
      <c r="A54" s="5" t="s">
        <v>126</v>
      </c>
      <c r="B54" s="6">
        <f>C23</f>
        <v>10</v>
      </c>
      <c r="C54" s="6">
        <f>C21</f>
        <v>151</v>
      </c>
      <c r="D54" s="15">
        <f>SUM(C54)/(B54)</f>
        <v>15.1</v>
      </c>
      <c r="E54" s="6">
        <v>34</v>
      </c>
      <c r="F54" s="6">
        <v>1</v>
      </c>
      <c r="G54" s="6"/>
      <c r="H54" s="6"/>
      <c r="I54" s="6"/>
      <c r="J54" s="6"/>
      <c r="K54" s="14"/>
    </row>
    <row r="55" spans="1:11" ht="12.75">
      <c r="A55" s="5"/>
      <c r="B55" s="6"/>
      <c r="C55" s="6"/>
      <c r="D55" s="15"/>
      <c r="E55" s="6"/>
      <c r="F55" s="6"/>
      <c r="G55" s="6"/>
      <c r="H55" s="6"/>
      <c r="I55" s="6"/>
      <c r="J55" s="6"/>
      <c r="K55" s="14"/>
    </row>
    <row r="56" spans="1:11" ht="12.75">
      <c r="A56" s="5"/>
      <c r="B56" s="6" t="s">
        <v>42</v>
      </c>
      <c r="C56" s="6" t="s">
        <v>42</v>
      </c>
      <c r="D56" s="6" t="s">
        <v>42</v>
      </c>
      <c r="E56" s="6"/>
      <c r="F56" s="6"/>
      <c r="G56" s="6"/>
      <c r="H56" s="6"/>
      <c r="I56" s="6"/>
      <c r="J56" s="6"/>
      <c r="K56" s="14"/>
    </row>
    <row r="57" spans="1:11" ht="12.75">
      <c r="A57" s="5" t="s">
        <v>50</v>
      </c>
      <c r="B57" s="6" t="s">
        <v>51</v>
      </c>
      <c r="C57" s="6" t="s">
        <v>49</v>
      </c>
      <c r="D57" s="6" t="s">
        <v>97</v>
      </c>
      <c r="E57" s="6" t="s">
        <v>53</v>
      </c>
      <c r="F57" s="6" t="s">
        <v>54</v>
      </c>
      <c r="G57" s="6" t="s">
        <v>55</v>
      </c>
      <c r="H57" s="6" t="s">
        <v>56</v>
      </c>
      <c r="I57" s="6" t="s">
        <v>57</v>
      </c>
      <c r="J57" s="6"/>
      <c r="K57" s="14"/>
    </row>
    <row r="58" spans="1:11" ht="12.75">
      <c r="A58" s="5" t="s">
        <v>8</v>
      </c>
      <c r="B58" s="6"/>
      <c r="C58" s="6"/>
      <c r="D58" s="6"/>
      <c r="E58" s="6"/>
      <c r="F58" s="6"/>
      <c r="G58" s="6"/>
      <c r="H58" s="6"/>
      <c r="I58" s="6">
        <f>SUM(B58*6)+(C58*6)+(D58*6)+(E58)+(F58*2)+(G58*3)+(H58*2)</f>
        <v>0</v>
      </c>
      <c r="J58" s="6"/>
      <c r="K58" s="14"/>
    </row>
    <row r="59" spans="1:11" ht="12.75">
      <c r="A59" s="5" t="s">
        <v>126</v>
      </c>
      <c r="B59" s="6">
        <f>F45</f>
        <v>2</v>
      </c>
      <c r="C59" s="6">
        <f>H50</f>
        <v>1</v>
      </c>
      <c r="D59" s="6">
        <f>SUM(F71)+(F75)+(F79)+2</f>
        <v>4</v>
      </c>
      <c r="E59" s="6">
        <f>B63</f>
        <v>6</v>
      </c>
      <c r="F59" s="6">
        <v>0</v>
      </c>
      <c r="G59" s="6">
        <f>E63</f>
        <v>0</v>
      </c>
      <c r="H59" s="6">
        <v>0</v>
      </c>
      <c r="I59" s="6">
        <f>SUM(B59*6)+(C59*6)+(D59*6)+(E59)+(F59*2)+(G59*3)+(H59*2)</f>
        <v>48</v>
      </c>
      <c r="J59" s="6"/>
      <c r="K59" s="14"/>
    </row>
    <row r="60" spans="1:11" ht="12.75">
      <c r="A60" s="5"/>
      <c r="B60" s="6"/>
      <c r="C60" s="6"/>
      <c r="D60" s="6"/>
      <c r="E60" s="6"/>
      <c r="F60" s="6"/>
      <c r="G60" s="6"/>
      <c r="H60" s="6"/>
      <c r="I60" s="6"/>
      <c r="J60" s="6"/>
      <c r="K60" s="14"/>
    </row>
    <row r="61" spans="1:11" ht="12.75">
      <c r="A61" s="5" t="s">
        <v>58</v>
      </c>
      <c r="B61" s="6" t="s">
        <v>59</v>
      </c>
      <c r="C61" s="6" t="s">
        <v>60</v>
      </c>
      <c r="D61" s="6" t="s">
        <v>46</v>
      </c>
      <c r="E61" s="6" t="s">
        <v>87</v>
      </c>
      <c r="F61" s="6" t="s">
        <v>61</v>
      </c>
      <c r="G61" s="6" t="s">
        <v>46</v>
      </c>
      <c r="H61" s="6" t="s">
        <v>41</v>
      </c>
      <c r="I61" s="6" t="s">
        <v>57</v>
      </c>
      <c r="J61" s="19" t="s">
        <v>74</v>
      </c>
      <c r="K61" s="14"/>
    </row>
    <row r="62" spans="1:11" ht="12.75">
      <c r="A62" s="5" t="s">
        <v>8</v>
      </c>
      <c r="B62" s="6"/>
      <c r="C62" s="6"/>
      <c r="D62" s="17"/>
      <c r="E62" s="6"/>
      <c r="F62" s="6"/>
      <c r="G62" s="17"/>
      <c r="H62" s="6"/>
      <c r="I62" s="6">
        <f>SUM(B62)+(E62*3)</f>
        <v>0</v>
      </c>
      <c r="J62" s="19"/>
      <c r="K62" s="6"/>
    </row>
    <row r="63" spans="1:11" ht="12.75">
      <c r="A63" s="5" t="s">
        <v>126</v>
      </c>
      <c r="B63" s="6">
        <v>6</v>
      </c>
      <c r="C63" s="6">
        <v>7</v>
      </c>
      <c r="D63" s="17">
        <f>SUM(B63/C63)</f>
        <v>0.8571428571428571</v>
      </c>
      <c r="E63" s="23">
        <v>0</v>
      </c>
      <c r="F63" s="23">
        <v>1</v>
      </c>
      <c r="G63" s="17">
        <v>0</v>
      </c>
      <c r="H63" s="6" t="s">
        <v>95</v>
      </c>
      <c r="I63" s="6">
        <f>SUM(B63)+(E63*3)</f>
        <v>6</v>
      </c>
      <c r="J63" s="19" t="s">
        <v>257</v>
      </c>
      <c r="K63" s="6"/>
    </row>
    <row r="64" spans="1:11" ht="12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5" t="s">
        <v>75</v>
      </c>
      <c r="B65" s="6" t="s">
        <v>76</v>
      </c>
      <c r="C65" s="6" t="s">
        <v>40</v>
      </c>
      <c r="D65" s="6" t="s">
        <v>9</v>
      </c>
      <c r="E65" s="6" t="s">
        <v>41</v>
      </c>
      <c r="F65" s="6" t="s">
        <v>42</v>
      </c>
      <c r="G65" s="6"/>
      <c r="H65" s="6"/>
      <c r="I65" s="6"/>
      <c r="J65" s="6"/>
      <c r="K65" s="6"/>
    </row>
    <row r="66" spans="1:11" ht="12.75">
      <c r="A66" s="7" t="s">
        <v>148</v>
      </c>
      <c r="B66" s="8">
        <v>5</v>
      </c>
      <c r="C66" s="8">
        <v>60</v>
      </c>
      <c r="D66" s="9">
        <f>SUM(C66)/(B66)</f>
        <v>12</v>
      </c>
      <c r="E66" s="1">
        <v>14</v>
      </c>
      <c r="F66" s="8">
        <v>0</v>
      </c>
      <c r="G66" s="8"/>
      <c r="H66" s="8"/>
      <c r="I66" s="8"/>
      <c r="J66" s="8"/>
      <c r="K66" s="8"/>
    </row>
    <row r="67" spans="1:11" ht="12.75">
      <c r="A67" s="7" t="s">
        <v>151</v>
      </c>
      <c r="B67" s="8">
        <v>1</v>
      </c>
      <c r="C67" s="8">
        <v>25</v>
      </c>
      <c r="D67" s="9">
        <f>SUM(C67)/(B67)</f>
        <v>25</v>
      </c>
      <c r="E67" s="1">
        <v>25</v>
      </c>
      <c r="F67" s="8">
        <v>0</v>
      </c>
      <c r="G67" s="8"/>
      <c r="H67" s="8"/>
      <c r="I67" s="8"/>
      <c r="J67" s="8"/>
      <c r="K67" s="8"/>
    </row>
    <row r="68" spans="1:11" ht="12.75">
      <c r="A68" s="7" t="s">
        <v>144</v>
      </c>
      <c r="B68" s="8">
        <v>1</v>
      </c>
      <c r="C68" s="8">
        <v>19</v>
      </c>
      <c r="D68" s="9">
        <f>SUM(C68)/(B68)</f>
        <v>19</v>
      </c>
      <c r="E68" s="1">
        <v>19</v>
      </c>
      <c r="F68" s="8">
        <v>0</v>
      </c>
      <c r="G68" s="8"/>
      <c r="H68" s="8"/>
      <c r="I68" s="8"/>
      <c r="J68" s="8"/>
      <c r="K68" s="8"/>
    </row>
    <row r="69" spans="1:11" ht="12.75">
      <c r="A69" s="7" t="s">
        <v>226</v>
      </c>
      <c r="B69" s="8">
        <v>1</v>
      </c>
      <c r="C69" s="8">
        <v>15</v>
      </c>
      <c r="D69" s="9">
        <f>SUM(C69)/(B69)</f>
        <v>15</v>
      </c>
      <c r="E69" s="1">
        <v>15</v>
      </c>
      <c r="F69" s="8">
        <v>0</v>
      </c>
      <c r="G69" s="8"/>
      <c r="H69" s="8"/>
      <c r="I69" s="8"/>
      <c r="J69" s="8"/>
      <c r="K69" s="8"/>
    </row>
    <row r="70" spans="1:11" ht="12.75">
      <c r="A70" s="5" t="s">
        <v>8</v>
      </c>
      <c r="B70" s="6">
        <f>SUM(B66:B69)</f>
        <v>8</v>
      </c>
      <c r="C70" s="6">
        <f>SUM(C66:C69)</f>
        <v>119</v>
      </c>
      <c r="D70" s="15">
        <f>SUM(C70)/(B70)</f>
        <v>14.875</v>
      </c>
      <c r="E70" s="6">
        <v>25</v>
      </c>
      <c r="F70" s="6">
        <f>SUM(F66:F69)</f>
        <v>0</v>
      </c>
      <c r="G70" s="6"/>
      <c r="H70" s="6"/>
      <c r="I70" s="6"/>
      <c r="J70" s="6"/>
      <c r="K70" s="14"/>
    </row>
    <row r="71" spans="1:11" ht="12.75">
      <c r="A71" s="5" t="s">
        <v>126</v>
      </c>
      <c r="B71" s="6">
        <v>0</v>
      </c>
      <c r="C71" s="6"/>
      <c r="D71" s="15"/>
      <c r="E71" s="6"/>
      <c r="F71" s="6">
        <v>0</v>
      </c>
      <c r="G71" s="6"/>
      <c r="H71" s="6"/>
      <c r="I71" s="6"/>
      <c r="J71" s="6"/>
      <c r="K71" s="14"/>
    </row>
    <row r="72" spans="1:11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</row>
    <row r="73" spans="1:11" ht="12.75">
      <c r="A73" s="5" t="s">
        <v>64</v>
      </c>
      <c r="B73" s="6" t="s">
        <v>77</v>
      </c>
      <c r="C73" s="6" t="s">
        <v>40</v>
      </c>
      <c r="D73" s="6" t="s">
        <v>9</v>
      </c>
      <c r="E73" s="6" t="s">
        <v>41</v>
      </c>
      <c r="F73" s="6" t="s">
        <v>42</v>
      </c>
      <c r="G73" s="12"/>
      <c r="H73" s="12"/>
      <c r="I73" s="12"/>
      <c r="J73" s="12"/>
      <c r="K73" s="14"/>
    </row>
    <row r="74" spans="1:11" ht="12.75">
      <c r="A74" s="5" t="s">
        <v>8</v>
      </c>
      <c r="B74" s="6">
        <v>0</v>
      </c>
      <c r="C74" s="6"/>
      <c r="D74" s="15"/>
      <c r="E74" s="6"/>
      <c r="F74" s="6">
        <v>0</v>
      </c>
      <c r="G74" s="5"/>
      <c r="H74" s="5"/>
      <c r="I74" s="5"/>
      <c r="J74" s="5"/>
      <c r="K74" s="6"/>
    </row>
    <row r="75" spans="1:11" ht="12.75">
      <c r="A75" s="5" t="s">
        <v>126</v>
      </c>
      <c r="B75" s="6">
        <v>4</v>
      </c>
      <c r="C75" s="6">
        <v>60</v>
      </c>
      <c r="D75" s="15">
        <f>SUM(C75)/(B75)</f>
        <v>15</v>
      </c>
      <c r="E75" s="6" t="s">
        <v>249</v>
      </c>
      <c r="F75" s="6">
        <v>2</v>
      </c>
      <c r="G75" s="5"/>
      <c r="H75" s="5"/>
      <c r="I75" s="5"/>
      <c r="J75" s="5"/>
      <c r="K75" s="6"/>
    </row>
    <row r="76" spans="1:1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4"/>
    </row>
    <row r="77" spans="1:11" ht="12.75">
      <c r="A77" s="5" t="s">
        <v>65</v>
      </c>
      <c r="B77" s="6" t="s">
        <v>78</v>
      </c>
      <c r="C77" s="6" t="s">
        <v>40</v>
      </c>
      <c r="D77" s="6" t="s">
        <v>9</v>
      </c>
      <c r="E77" s="6" t="s">
        <v>41</v>
      </c>
      <c r="F77" s="6" t="s">
        <v>42</v>
      </c>
      <c r="G77" s="12"/>
      <c r="H77" s="12"/>
      <c r="I77" s="12"/>
      <c r="J77" s="12"/>
      <c r="K77" s="14"/>
    </row>
    <row r="78" spans="1:11" ht="12.75">
      <c r="A78" s="5" t="s">
        <v>8</v>
      </c>
      <c r="B78" s="6">
        <v>0</v>
      </c>
      <c r="C78" s="6"/>
      <c r="D78" s="15"/>
      <c r="E78" s="6"/>
      <c r="F78" s="6">
        <v>0</v>
      </c>
      <c r="G78" s="12"/>
      <c r="H78" s="12"/>
      <c r="I78" s="12"/>
      <c r="J78" s="12"/>
      <c r="K78" s="14"/>
    </row>
    <row r="79" spans="1:11" ht="12.75">
      <c r="A79" s="5" t="s">
        <v>126</v>
      </c>
      <c r="B79" s="6">
        <v>1</v>
      </c>
      <c r="C79" s="6">
        <v>4</v>
      </c>
      <c r="D79" s="15">
        <f>SUM(C79)/(B79)</f>
        <v>4</v>
      </c>
      <c r="E79" s="6">
        <v>4</v>
      </c>
      <c r="F79" s="6">
        <v>0</v>
      </c>
      <c r="G79" s="7"/>
      <c r="H79" s="7"/>
      <c r="I79" s="7"/>
      <c r="J79" s="7"/>
      <c r="K79" s="8"/>
    </row>
    <row r="80" spans="1:1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4"/>
    </row>
    <row r="81" spans="1:11" ht="12.75">
      <c r="A81" s="5" t="s">
        <v>66</v>
      </c>
      <c r="B81" s="6" t="s">
        <v>79</v>
      </c>
      <c r="C81" s="6" t="s">
        <v>40</v>
      </c>
      <c r="D81" s="6" t="s">
        <v>9</v>
      </c>
      <c r="E81" s="6" t="s">
        <v>41</v>
      </c>
      <c r="F81" s="6"/>
      <c r="G81" s="12"/>
      <c r="H81" s="12"/>
      <c r="I81" s="12"/>
      <c r="J81" s="12"/>
      <c r="K81" s="14"/>
    </row>
    <row r="82" spans="1:11" ht="12.75">
      <c r="A82" s="7" t="s">
        <v>147</v>
      </c>
      <c r="B82" s="8">
        <v>5</v>
      </c>
      <c r="C82" s="8">
        <v>194</v>
      </c>
      <c r="D82" s="9">
        <f>SUM(C82)/(B82)</f>
        <v>38.8</v>
      </c>
      <c r="E82" s="1">
        <v>55</v>
      </c>
      <c r="F82" s="8"/>
      <c r="G82" s="7"/>
      <c r="H82" s="7"/>
      <c r="I82" s="7"/>
      <c r="J82" s="7"/>
      <c r="K82" s="8"/>
    </row>
    <row r="83" spans="1:11" ht="12.75">
      <c r="A83" s="7" t="s">
        <v>258</v>
      </c>
      <c r="B83" s="8">
        <v>2</v>
      </c>
      <c r="C83" s="8">
        <v>0</v>
      </c>
      <c r="D83" s="9">
        <f>SUM(C83)/(B83)</f>
        <v>0</v>
      </c>
      <c r="E83" s="1" t="s">
        <v>198</v>
      </c>
      <c r="F83" s="8"/>
      <c r="G83" s="7"/>
      <c r="H83" s="7"/>
      <c r="I83" s="7"/>
      <c r="J83" s="7"/>
      <c r="K83" s="8"/>
    </row>
    <row r="84" spans="1:11" ht="12.75">
      <c r="A84" s="5" t="s">
        <v>8</v>
      </c>
      <c r="B84" s="6">
        <f>SUM(B82:B83)</f>
        <v>7</v>
      </c>
      <c r="C84" s="6">
        <f>SUM(C82:C83)</f>
        <v>194</v>
      </c>
      <c r="D84" s="15">
        <f>SUM(C84)/(B84)</f>
        <v>27.714285714285715</v>
      </c>
      <c r="E84" s="6">
        <v>55</v>
      </c>
      <c r="F84" s="6"/>
      <c r="G84" s="5"/>
      <c r="H84" s="5"/>
      <c r="I84" s="5"/>
      <c r="J84" s="5"/>
      <c r="K84" s="6"/>
    </row>
    <row r="85" spans="1:11" ht="12.75">
      <c r="A85" s="5" t="s">
        <v>126</v>
      </c>
      <c r="B85" s="6">
        <f>C26</f>
        <v>2</v>
      </c>
      <c r="C85" s="6">
        <f>C27</f>
        <v>82</v>
      </c>
      <c r="D85" s="15">
        <f>SUM(C85)/(B85)</f>
        <v>41</v>
      </c>
      <c r="E85" s="6">
        <v>43</v>
      </c>
      <c r="F85" s="6"/>
      <c r="G85" s="5"/>
      <c r="H85" s="5"/>
      <c r="I85" s="5"/>
      <c r="J85" s="5"/>
      <c r="K85" s="6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ht="12.75">
      <c r="A87" s="5" t="s">
        <v>82</v>
      </c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ht="12.75">
      <c r="A88" s="7" t="s">
        <v>250</v>
      </c>
      <c r="B88" s="7"/>
      <c r="C88" s="7"/>
      <c r="D88" s="7"/>
      <c r="E88" s="7"/>
      <c r="F88" s="7"/>
      <c r="G88" s="7"/>
      <c r="H88" s="7"/>
      <c r="I88" s="7"/>
      <c r="J88" s="7"/>
      <c r="K88" s="8"/>
    </row>
    <row r="89" spans="1:11" ht="12.75">
      <c r="A89" s="7" t="s">
        <v>251</v>
      </c>
      <c r="B89" s="7"/>
      <c r="C89" s="7"/>
      <c r="D89" s="7"/>
      <c r="E89" s="7"/>
      <c r="F89" s="7"/>
      <c r="G89" s="7"/>
      <c r="H89" s="7"/>
      <c r="I89" s="7"/>
      <c r="J89" s="7"/>
      <c r="K89" s="8"/>
    </row>
    <row r="90" spans="1:11" ht="12.75">
      <c r="A90" s="7" t="s">
        <v>252</v>
      </c>
      <c r="B90" s="7"/>
      <c r="C90" s="7"/>
      <c r="D90" s="7"/>
      <c r="E90" s="7"/>
      <c r="F90" s="7"/>
      <c r="G90" s="7"/>
      <c r="H90" s="7"/>
      <c r="I90" s="7"/>
      <c r="J90" s="7"/>
      <c r="K90" s="8"/>
    </row>
    <row r="91" spans="1:11" ht="12.75">
      <c r="A91" s="7" t="s">
        <v>253</v>
      </c>
      <c r="B91" s="7"/>
      <c r="C91" s="7"/>
      <c r="D91" s="7"/>
      <c r="E91" s="7"/>
      <c r="F91" s="7"/>
      <c r="G91" s="7"/>
      <c r="H91" s="7"/>
      <c r="I91" s="7"/>
      <c r="J91" s="7"/>
      <c r="K91" s="8"/>
    </row>
    <row r="92" spans="1:11" ht="12.75">
      <c r="A92" s="7" t="s">
        <v>254</v>
      </c>
      <c r="B92" s="7"/>
      <c r="C92" s="7"/>
      <c r="D92" s="7"/>
      <c r="E92" s="7"/>
      <c r="F92" s="7"/>
      <c r="G92" s="7"/>
      <c r="H92" s="7"/>
      <c r="I92" s="7"/>
      <c r="J92" s="7"/>
      <c r="K92" s="8"/>
    </row>
    <row r="93" spans="1:11" ht="12.75">
      <c r="A93" s="7" t="s">
        <v>255</v>
      </c>
      <c r="B93" s="7"/>
      <c r="C93" s="7"/>
      <c r="D93" s="7"/>
      <c r="E93" s="7"/>
      <c r="F93" s="7"/>
      <c r="G93" s="7"/>
      <c r="H93" s="7"/>
      <c r="I93" s="7"/>
      <c r="J93" s="7"/>
      <c r="K93" s="8"/>
    </row>
    <row r="94" spans="1:11" ht="12.75">
      <c r="A94" s="7" t="s">
        <v>256</v>
      </c>
      <c r="B94" s="7"/>
      <c r="C94" s="7"/>
      <c r="D94" s="7"/>
      <c r="E94" s="7"/>
      <c r="F94" s="7"/>
      <c r="G94" s="7"/>
      <c r="H94" s="7"/>
      <c r="I94" s="7"/>
      <c r="J94" s="7"/>
      <c r="K94" s="8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8"/>
    </row>
    <row r="96" spans="1:11" ht="12.75">
      <c r="A96" s="28" t="s">
        <v>67</v>
      </c>
      <c r="B96" s="29" t="s">
        <v>68</v>
      </c>
      <c r="C96" s="29" t="s">
        <v>91</v>
      </c>
      <c r="D96" s="29" t="s">
        <v>69</v>
      </c>
      <c r="E96" s="29" t="s">
        <v>71</v>
      </c>
      <c r="F96" s="29" t="s">
        <v>70</v>
      </c>
      <c r="G96" s="29" t="s">
        <v>99</v>
      </c>
      <c r="H96" s="29" t="s">
        <v>72</v>
      </c>
      <c r="I96" s="29" t="s">
        <v>73</v>
      </c>
      <c r="J96" s="29" t="s">
        <v>83</v>
      </c>
      <c r="K96" s="44"/>
    </row>
    <row r="97" spans="1:11" ht="12.75">
      <c r="A97" s="50" t="s">
        <v>162</v>
      </c>
      <c r="B97" s="52">
        <v>3</v>
      </c>
      <c r="C97" s="52">
        <v>10</v>
      </c>
      <c r="D97" s="52">
        <f aca="true" t="shared" si="1" ref="D97:D108">SUM(B97:C97)</f>
        <v>13</v>
      </c>
      <c r="E97" s="52">
        <v>0</v>
      </c>
      <c r="F97" s="52">
        <v>1</v>
      </c>
      <c r="G97" s="52">
        <v>0</v>
      </c>
      <c r="H97" s="52">
        <v>0</v>
      </c>
      <c r="I97" s="52">
        <v>0</v>
      </c>
      <c r="J97" s="52">
        <v>0</v>
      </c>
      <c r="K97" s="1"/>
    </row>
    <row r="98" spans="1:11" ht="12.75">
      <c r="A98" s="50" t="s">
        <v>165</v>
      </c>
      <c r="B98" s="52">
        <v>2</v>
      </c>
      <c r="C98" s="52">
        <v>7</v>
      </c>
      <c r="D98" s="52">
        <f t="shared" si="1"/>
        <v>9</v>
      </c>
      <c r="E98" s="52">
        <v>2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1"/>
    </row>
    <row r="99" spans="1:11" ht="12.75">
      <c r="A99" s="50" t="s">
        <v>168</v>
      </c>
      <c r="B99" s="52">
        <v>3</v>
      </c>
      <c r="C99" s="52">
        <v>3</v>
      </c>
      <c r="D99" s="52">
        <f t="shared" si="1"/>
        <v>6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1"/>
    </row>
    <row r="100" spans="1:11" ht="12.75">
      <c r="A100" s="50" t="s">
        <v>155</v>
      </c>
      <c r="B100" s="52">
        <v>0</v>
      </c>
      <c r="C100" s="52">
        <v>6</v>
      </c>
      <c r="D100" s="52">
        <f t="shared" si="1"/>
        <v>6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1"/>
    </row>
    <row r="101" spans="1:11" ht="12.75">
      <c r="A101" s="50" t="s">
        <v>147</v>
      </c>
      <c r="B101" s="52">
        <v>3</v>
      </c>
      <c r="C101" s="52">
        <v>1</v>
      </c>
      <c r="D101" s="52">
        <f t="shared" si="1"/>
        <v>4</v>
      </c>
      <c r="E101" s="52">
        <v>2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1"/>
    </row>
    <row r="102" spans="1:11" ht="12.75">
      <c r="A102" s="50" t="s">
        <v>167</v>
      </c>
      <c r="B102" s="52">
        <v>1</v>
      </c>
      <c r="C102" s="52">
        <v>3</v>
      </c>
      <c r="D102" s="52">
        <f t="shared" si="1"/>
        <v>4</v>
      </c>
      <c r="E102" s="52">
        <v>1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1"/>
    </row>
    <row r="103" spans="1:11" ht="12.75">
      <c r="A103" s="50" t="s">
        <v>151</v>
      </c>
      <c r="B103" s="52">
        <v>2</v>
      </c>
      <c r="C103" s="52">
        <v>1</v>
      </c>
      <c r="D103" s="52">
        <f t="shared" si="1"/>
        <v>3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1"/>
    </row>
    <row r="104" spans="1:11" ht="12.75">
      <c r="A104" s="50" t="s">
        <v>163</v>
      </c>
      <c r="B104" s="52">
        <v>2</v>
      </c>
      <c r="C104" s="52">
        <v>1</v>
      </c>
      <c r="D104" s="52">
        <f t="shared" si="1"/>
        <v>3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1"/>
    </row>
    <row r="105" spans="1:11" ht="12.75">
      <c r="A105" s="50" t="s">
        <v>148</v>
      </c>
      <c r="B105" s="52">
        <v>0</v>
      </c>
      <c r="C105" s="52">
        <v>3</v>
      </c>
      <c r="D105" s="52">
        <f t="shared" si="1"/>
        <v>3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1"/>
    </row>
    <row r="106" spans="1:11" ht="12.75">
      <c r="A106" s="50" t="s">
        <v>216</v>
      </c>
      <c r="B106" s="52">
        <v>0</v>
      </c>
      <c r="C106" s="52">
        <v>3</v>
      </c>
      <c r="D106" s="52">
        <f t="shared" si="1"/>
        <v>3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1"/>
    </row>
    <row r="107" spans="1:11" ht="12.75">
      <c r="A107" s="50" t="s">
        <v>164</v>
      </c>
      <c r="B107" s="52">
        <v>0</v>
      </c>
      <c r="C107" s="52">
        <v>2</v>
      </c>
      <c r="D107" s="52">
        <f t="shared" si="1"/>
        <v>2</v>
      </c>
      <c r="E107" s="52">
        <v>0</v>
      </c>
      <c r="F107" s="52">
        <v>1</v>
      </c>
      <c r="G107" s="52">
        <v>0</v>
      </c>
      <c r="H107" s="52">
        <v>0</v>
      </c>
      <c r="I107" s="52">
        <v>0</v>
      </c>
      <c r="J107" s="52">
        <v>0</v>
      </c>
      <c r="K107" s="1"/>
    </row>
    <row r="108" spans="1:11" ht="12.75">
      <c r="A108" s="50" t="s">
        <v>144</v>
      </c>
      <c r="B108" s="52">
        <v>0</v>
      </c>
      <c r="C108" s="52">
        <v>1</v>
      </c>
      <c r="D108" s="52">
        <f t="shared" si="1"/>
        <v>1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1"/>
    </row>
    <row r="109" spans="1:11" ht="12.75">
      <c r="A109" s="28" t="s">
        <v>8</v>
      </c>
      <c r="B109" s="29">
        <f aca="true" t="shared" si="2" ref="B109:J109">SUM(B97:B108)</f>
        <v>16</v>
      </c>
      <c r="C109" s="29">
        <f t="shared" si="2"/>
        <v>41</v>
      </c>
      <c r="D109" s="29">
        <f t="shared" si="2"/>
        <v>57</v>
      </c>
      <c r="E109" s="29">
        <f t="shared" si="2"/>
        <v>5</v>
      </c>
      <c r="F109" s="29">
        <f t="shared" si="2"/>
        <v>2</v>
      </c>
      <c r="G109" s="29">
        <f t="shared" si="2"/>
        <v>0</v>
      </c>
      <c r="H109" s="29">
        <f t="shared" si="2"/>
        <v>0</v>
      </c>
      <c r="I109" s="29">
        <f t="shared" si="2"/>
        <v>0</v>
      </c>
      <c r="J109" s="29">
        <f t="shared" si="2"/>
        <v>0</v>
      </c>
      <c r="K109" s="44"/>
    </row>
  </sheetData>
  <sheetProtection/>
  <printOptions/>
  <pageMargins left="0.3" right="0.3" top="0.25" bottom="0.25" header="0.5" footer="0.5"/>
  <pageSetup horizontalDpi="600" verticalDpi="600" orientation="portrait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Spencer Waugh</cp:lastModifiedBy>
  <cp:lastPrinted>2018-10-29T15:35:09Z</cp:lastPrinted>
  <dcterms:created xsi:type="dcterms:W3CDTF">2009-09-13T02:30:03Z</dcterms:created>
  <dcterms:modified xsi:type="dcterms:W3CDTF">2019-01-24T15:51:05Z</dcterms:modified>
  <cp:category/>
  <cp:version/>
  <cp:contentType/>
  <cp:contentStatus/>
</cp:coreProperties>
</file>