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35" activeTab="0"/>
  </bookViews>
  <sheets>
    <sheet name="Season Totals" sheetId="1" r:id="rId1"/>
    <sheet name="@Dublin Jerome" sheetId="2" r:id="rId2"/>
    <sheet name="Teays Valley" sheetId="3" r:id="rId3"/>
    <sheet name="Meigs" sheetId="4" r:id="rId4"/>
    <sheet name="Sheridan" sheetId="5" r:id="rId5"/>
    <sheet name="@Chillicothe" sheetId="6" r:id="rId6"/>
    <sheet name="@Athens" sheetId="7" r:id="rId7"/>
    <sheet name="@Minford" sheetId="8" r:id="rId8"/>
    <sheet name="Dublin Scioto" sheetId="9" r:id="rId9"/>
    <sheet name="@Hamilton Ross" sheetId="10" r:id="rId10"/>
    <sheet name="Warren" sheetId="11" r:id="rId11"/>
    <sheet name="TEMPLATE" sheetId="12" r:id="rId1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<sst xmlns="http://schemas.openxmlformats.org/spreadsheetml/2006/main" count="2388" uniqueCount="315">
  <si>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</si>
  <si>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</si>
  <si>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</si>
  <si>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</si>
  <si>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</si>
  <si>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</si>
  <si>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</si>
  <si>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</si>
  <si>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</si>
  <si>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</si>
  <si>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</si>
  <si>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</si>
  <si>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War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</si>
  <si>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</si>
  <si>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</si>
  <si>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</si>
  <si>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</si>
  <si>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</si>
  <si>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</si>
  <si>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</si>
  <si>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</si>
  <si>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</si>
  <si>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</si>
  <si>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</si>
  <si>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</si>
  <si>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</si>
  <si>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</si>
  <si>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</si>
  <si>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</si>
  <si>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</si>
  <si>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</si>
  <si>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</si>
  <si>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</si>
  <si>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</si>
  <si>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</si>
  <si>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</si>
  <si>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</si>
  <si>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</si>
  <si>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</si>
  <si>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</si>
  <si>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</si>
  <si>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</si>
  <si>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</si>
  <si>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</si>
  <si>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</si>
  <si>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</si>
  <si>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</si>
  <si>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</si>
  <si>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</si>
  <si>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</si>
  <si>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</si>
  <si>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</si>
  <si>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</si>
  <si>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</si>
  <si>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</si>
  <si>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</si>
  <si>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</si>
  <si>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</si>
  <si>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</si>
  <si>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</si>
  <si>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</si>
  <si>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</si>
  <si>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</si>
  <si>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</si>
  <si>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</si>
  <si>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</si>
  <si>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</si>
  <si>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</si>
  <si>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</si>
  <si>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</si>
  <si>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</si>
  <si>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</si>
  <si>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</si>
  <si>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</si>
  <si>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</si>
  <si>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</si>
  <si>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</si>
  <si>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</si>
  <si>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</si>
  <si>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</si>
  <si>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</si>
  <si>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</si>
  <si>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</si>
  <si>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</si>
  <si>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Warren</t>
  </si>
  <si>
    <t>WAR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</si>
  <si>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</si>
  <si>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</si>
  <si>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</si>
  <si>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</si>
  <si>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</si>
  <si>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</si>
  <si>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</si>
  <si>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</si>
  <si>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</si>
  <si>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</si>
  <si>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</si>
  <si>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</si>
  <si>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</si>
  <si>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</si>
  <si>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</si>
  <si>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</si>
  <si>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</si>
  <si>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(Team-spiked)</t>
  </si>
  <si>
    <t>Meigs</t>
  </si>
  <si>
    <t>1OT</t>
  </si>
  <si>
    <t>2OT</t>
  </si>
  <si>
    <t>Ath</t>
  </si>
  <si>
    <t>MGS</t>
  </si>
  <si>
    <t>Jer</t>
  </si>
  <si>
    <t>Ross</t>
  </si>
  <si>
    <t>Dublin Jerome</t>
  </si>
  <si>
    <t>JER</t>
  </si>
  <si>
    <t>She</t>
  </si>
  <si>
    <t>Chil</t>
  </si>
  <si>
    <t>Min</t>
  </si>
  <si>
    <t>Scio</t>
  </si>
  <si>
    <t>Logan at Dublin Jerome Aug. 24, 2017</t>
  </si>
  <si>
    <t>20:18</t>
  </si>
  <si>
    <t>27:42</t>
  </si>
  <si>
    <t>Preston Yates</t>
  </si>
  <si>
    <t>Tyler Cummin</t>
  </si>
  <si>
    <t>Casey Heft</t>
  </si>
  <si>
    <t>Brady Walsh</t>
  </si>
  <si>
    <t>t1</t>
  </si>
  <si>
    <t>t58</t>
  </si>
  <si>
    <t>Israel Bookman</t>
  </si>
  <si>
    <t>Team (blocked)</t>
  </si>
  <si>
    <t>J: Robert Cope 2 run (Alex Schuerle kick), 9:09, 1Q</t>
  </si>
  <si>
    <t>J: Hayden Schell 3 run (Schuerle kick), 6:45, 1Q</t>
  </si>
  <si>
    <t>J: Cope 20 run (Schuerle kick), 4:03, 1Q</t>
  </si>
  <si>
    <t>J: Andrew Brum 5 pass from Schell (kick failed), 0:26, 1Q</t>
  </si>
  <si>
    <t>J: Cope 58 run (Schuerle kick), 4:57, 2Q</t>
  </si>
  <si>
    <t>J: Logan House 20 pass from Schell (Schuerle kick), 0:00, 2Q</t>
  </si>
  <si>
    <t>L: Brady Walsh 1 run (Israel Bookman kick), 9:40, 4Q</t>
  </si>
  <si>
    <t>Teays Valley at Logan Sept. 1, 2017</t>
  </si>
  <si>
    <t>Meigs at Logan Sept. 8, 2017</t>
  </si>
  <si>
    <t>Sheridan at Logan Sept. 15, 2017</t>
  </si>
  <si>
    <t>Sheridan</t>
  </si>
  <si>
    <t>SHE</t>
  </si>
  <si>
    <t>Logan at Chillicothe Sept. 22, 2017</t>
  </si>
  <si>
    <t>Chillicothe</t>
  </si>
  <si>
    <t>CHI</t>
  </si>
  <si>
    <t>Logan at Athens Sept. 29, 2017</t>
  </si>
  <si>
    <t>Athens</t>
  </si>
  <si>
    <t>ATH</t>
  </si>
  <si>
    <t>Logan at Minford Oct. 6, 2017</t>
  </si>
  <si>
    <t>Minford</t>
  </si>
  <si>
    <t>MIN</t>
  </si>
  <si>
    <t>Dublin Scioto at Logan Oct. 13, 2017</t>
  </si>
  <si>
    <t>Dublin Scioto</t>
  </si>
  <si>
    <t>SCIO</t>
  </si>
  <si>
    <t>Logan at Hamilton Ross Oct. 20, 2017</t>
  </si>
  <si>
    <t>ROSS</t>
  </si>
  <si>
    <t>Hamilton Ross</t>
  </si>
  <si>
    <t>Warren at Logan Oct. 27, 2017</t>
  </si>
  <si>
    <t>Jeromy Weaver</t>
  </si>
  <si>
    <t>Colton Ruff</t>
  </si>
  <si>
    <t>Cymon Rooker</t>
  </si>
  <si>
    <t>Trevor Horner</t>
  </si>
  <si>
    <t>David Talbott</t>
  </si>
  <si>
    <t>Sam Hall</t>
  </si>
  <si>
    <t>Aaron Magdich</t>
  </si>
  <si>
    <t>Carter Hodson</t>
  </si>
  <si>
    <t>Conner Ruff</t>
  </si>
  <si>
    <t>Josh Chapin</t>
  </si>
  <si>
    <t>Landon Little</t>
  </si>
  <si>
    <t>Jakob Black</t>
  </si>
  <si>
    <t>Cameron Fields</t>
  </si>
  <si>
    <t>Garrett Baker</t>
  </si>
  <si>
    <t>Josh Blazer</t>
  </si>
  <si>
    <t>Kamryn Carter</t>
  </si>
  <si>
    <t>Nick Anderson</t>
  </si>
  <si>
    <t>Wes Brooks</t>
  </si>
  <si>
    <t>TV: Taylor Robinson 91 kickoff return (Brett Carson kick), 11:46, 1Q</t>
  </si>
  <si>
    <t>TV: Jacob Blackburn 72 pass from Brandon Coleman (Carson kick), 0:00, 1Q</t>
  </si>
  <si>
    <t>L: Trevor Horner 3 run (Israel Bookman kick), 1:21, 2Q</t>
  </si>
  <si>
    <t>TV: Dylan Pennington 87 kickoff return (Carson kick), 1:05, 2Q</t>
  </si>
  <si>
    <t>TV: Eric Yates 8 run (Carson kick), 0:00, 3Q</t>
  </si>
  <si>
    <t>TV: Blaze Beane 39 punt return (Carson kick), 10:08, 4Q</t>
  </si>
  <si>
    <t>26:53</t>
  </si>
  <si>
    <t>21:07</t>
  </si>
  <si>
    <t>n/a</t>
  </si>
  <si>
    <t>t72</t>
  </si>
  <si>
    <t>t91</t>
  </si>
  <si>
    <t>Kyle Horner</t>
  </si>
  <si>
    <t>L: Trevor Horner 5 run (Israel Bookman kick), 10:08, 2Q</t>
  </si>
  <si>
    <t>L: Preston Yates 5 run (pass failed), 4:08, 2Q</t>
  </si>
  <si>
    <t>M: Weston Baer 66 pass from Cory Cox (Lane Cullums run), 1:13, 3Q</t>
  </si>
  <si>
    <t>M: Zach Bartrum 51 pass from Cox (pass failed), 26.6, 3Q</t>
  </si>
  <si>
    <t>L: Yates 15 run (kick failed), 6:33, 4Q</t>
  </si>
  <si>
    <t>L: Conner Ruff fumble recovery in end zone (Bookman kick), 2:30, 4Q</t>
  </si>
  <si>
    <t>M: Cole Adams 80 kickoff return (Cullums run), 2:15, 4Q</t>
  </si>
  <si>
    <t>24:50</t>
  </si>
  <si>
    <t>23:10</t>
  </si>
  <si>
    <t>t66</t>
  </si>
  <si>
    <t>Connor Ruff</t>
  </si>
  <si>
    <t>25NG</t>
  </si>
  <si>
    <t>t80</t>
  </si>
  <si>
    <t>S: Grey Bennett 3 pass from Ethan Heller (Cole Casto kick), 7:18, 1Q</t>
  </si>
  <si>
    <t>S: Ethan Tabor 62 pass from Heller (Adam Boyle pass from Alec Ogle), 2:03, 1Q</t>
  </si>
  <si>
    <t>S: Heller 18 run (Casto kick), 8:08, 2Q</t>
  </si>
  <si>
    <t>S: Jarrett Munyan 18 run (kick failed), 3:09, 2Q</t>
  </si>
  <si>
    <t>S: Jacob Rhodes 87 interception return (kick failed), 41.5, 2Q</t>
  </si>
  <si>
    <t>L: Landon Little 15 pass from Brady Walsh (Israel Bookman kick), 11:44, 4Q</t>
  </si>
  <si>
    <t>S: Casto 42 field goal, 7:35, 4Q</t>
  </si>
  <si>
    <t>S: Luken Hill 80 interception return (Grant Heileman kick), 3:03, 4Q</t>
  </si>
  <si>
    <t>26:44</t>
  </si>
  <si>
    <t>21:16</t>
  </si>
  <si>
    <t>t15</t>
  </si>
  <si>
    <t>t62</t>
  </si>
  <si>
    <t>Braeden Spatar</t>
  </si>
  <si>
    <t>42G</t>
  </si>
  <si>
    <t>t83</t>
  </si>
  <si>
    <t>30:28</t>
  </si>
  <si>
    <t>17:32</t>
  </si>
  <si>
    <t>t64</t>
  </si>
  <si>
    <t>C: Brandon Maughmer 15 run (Matt Detty kick), 6:38, 1Q</t>
  </si>
  <si>
    <t>C: Maughmer 5 run (Detty kick), 3:24, 1Q</t>
  </si>
  <si>
    <t>L: Sam Hall 15 pass from Brady Walsh (Israel Bookman kick), 11:36, 2Q</t>
  </si>
  <si>
    <t>C: Maughmer 40 run (Detty kick), 9:11, 2Q</t>
  </si>
  <si>
    <t>L: Preston Yates 5 run (Bookman kick), 4:08, 2Q</t>
  </si>
  <si>
    <t>C: J.J. Harris 17 pass from Maughmer (Detty kick), 4:46, 3Q</t>
  </si>
  <si>
    <t>C: Safety, Chillicothe blocked Logan punt into end zone, 2:16, 3Q</t>
  </si>
  <si>
    <t>C: Harris 64 free kick return (pass failed), 2:09, 3Q</t>
  </si>
  <si>
    <t>C: Maughmer 14 run (Detty kick), 10:44, 4Q</t>
  </si>
  <si>
    <t>L: Tyler Cummin 3 run (Bookman kick), 1:43, 4Q</t>
  </si>
  <si>
    <t>Blaine Miller</t>
  </si>
  <si>
    <t>Trevor Wolfe</t>
  </si>
  <si>
    <t>Josh Horton</t>
  </si>
  <si>
    <t>22:20</t>
  </si>
  <si>
    <t>25:40</t>
  </si>
  <si>
    <t>Kyle Arnett</t>
  </si>
  <si>
    <t>A: Treyce Albin 71 pass from Clay Davis (Drake George kick), 11:29, 1Q</t>
  </si>
  <si>
    <t>L: Israel Bookman 29 field goal, 8:42, 3Q</t>
  </si>
  <si>
    <t>A: Robert Dickelman 38 pass from Davis (George kick), 9:09, 4Q</t>
  </si>
  <si>
    <t>A: Albin 29 pass from Davis (George kick), 2:34, 4Q</t>
  </si>
  <si>
    <t>t71</t>
  </si>
  <si>
    <t>29G</t>
  </si>
  <si>
    <t>22NG</t>
  </si>
  <si>
    <t>L: Brady Walsh 3 run (Israel Bookman kick), 6:50, 1Q</t>
  </si>
  <si>
    <t>M: Kelton Kelley 61 run (Talen Coriell kick), 3:28, 1Q</t>
  </si>
  <si>
    <t>M: Mason Brisker 1 run (Coriell kick), 10:30, 3Q</t>
  </si>
  <si>
    <t>M: Breydan Tilley 30 pass from Kelley (Coriell kick), 7:57, 3Q</t>
  </si>
  <si>
    <t>M: Casey Gaines 5 run (Coriell kick), 2:50, 3Q</t>
  </si>
  <si>
    <t>M: Tilley 36 pass from Elijah Voglesong (Coriell kick), 0:58. 3Q</t>
  </si>
  <si>
    <t>L: Sam Hall 30 pass from Walsh (Bookman kick), 0:40, 3Q</t>
  </si>
  <si>
    <t>L: Preston Yates 17 run (Bookman kick), 0:11, 3Q</t>
  </si>
  <si>
    <t>L: Wes Brooks 20 pass from Walsh (Bookman kick), 11:42, 4Q</t>
  </si>
  <si>
    <t>L: Trevor Horner 7 run (Bookman kick), 7:20, 4Q</t>
  </si>
  <si>
    <t>L: Yates 4 run (Bookman kick), 1OT</t>
  </si>
  <si>
    <t>M: Darius Jordan 9 pass from Kelley (Coriell kick), 1OT</t>
  </si>
  <si>
    <t>L: Yates 20 run (no conversion attempted), 2OT</t>
  </si>
  <si>
    <t>27:26</t>
  </si>
  <si>
    <t>20:34</t>
  </si>
  <si>
    <t>t7</t>
  </si>
  <si>
    <t>t61</t>
  </si>
  <si>
    <t>t30</t>
  </si>
  <si>
    <t>t36</t>
  </si>
  <si>
    <t>t20</t>
  </si>
  <si>
    <t>29NG</t>
  </si>
  <si>
    <t>25NG, 33NG</t>
  </si>
  <si>
    <t>G: 42. NG: 22, 25, 33</t>
  </si>
  <si>
    <t>Isaac DeBina</t>
  </si>
  <si>
    <t>29:38</t>
  </si>
  <si>
    <t>18:22</t>
  </si>
  <si>
    <t>Garrett Mace</t>
  </si>
  <si>
    <t>S: Kenyon Pannell 4 run (Griffin Crosa kick), 9:12, 1Q</t>
  </si>
  <si>
    <t>S: Jacob Jones 21 pass from Kyron Rogers (Crosa kick), 6:41, 1Q</t>
  </si>
  <si>
    <t>S: Pannell 15 pass from Rogers (Crosa kick), 8:33, 2Q</t>
  </si>
  <si>
    <t>S: Demaine Barnett 22 pass from Rogers (Crosa kick), 2:58, 2Q</t>
  </si>
  <si>
    <t>S: Pannell 20 run (Crosa kick), 8:39, 3Q</t>
  </si>
  <si>
    <t>L: Trevor Horner 1 run (Israel Bookman kick), 10:01, 4Q</t>
  </si>
  <si>
    <t>S: Jose Ramirez 2 run (Crosa kick), 0:42, 4Q</t>
  </si>
  <si>
    <t>Dakota Stiffarm</t>
  </si>
  <si>
    <t>20:53</t>
  </si>
  <si>
    <t>27:07</t>
  </si>
  <si>
    <t>L: Preston Yates 18 run (kick failed), 7:51, 1Q</t>
  </si>
  <si>
    <t>L: Yates 26 run (Landon Little pass from Brady Walsh), 1:29, 1Q</t>
  </si>
  <si>
    <t>R: Jacob Brewer 19 run (Jonathon Neumaier kick), 0:11, 1Q</t>
  </si>
  <si>
    <t>R: Brewer 37 pass from Nick Arno (kick failed), 9:50, 2Q</t>
  </si>
  <si>
    <t>R: Arno 1 run (Neumaier kick), 2:07, 2Q</t>
  </si>
  <si>
    <t>R: Dylan Zimmerman 2 run (Neumaier kick), 11:16, 4Q</t>
  </si>
  <si>
    <t>L: Yates 13 run (Israel Bookman kick), 7:33, 4Q</t>
  </si>
  <si>
    <t>R: Dylan Caldwell 30 run (pass failed), 5:12, 4Q</t>
  </si>
  <si>
    <t>t37</t>
  </si>
  <si>
    <t>NONE</t>
  </si>
  <si>
    <t>Trevor Wyckoff</t>
  </si>
  <si>
    <t>L: Preston Yates 3 run (Israel Bookman kick), 4:26, 1Q</t>
  </si>
  <si>
    <t>L: Sam Hall 36 interception return (Bookman kick), 2:55, 1Q</t>
  </si>
  <si>
    <t>L: Landon Little 20 pass from Brady Walsh (Bookman kick), 8:59, 2Q</t>
  </si>
  <si>
    <t>L: Little 62 pass from Walsh (Bookman kick), 5:27, 2Q</t>
  </si>
  <si>
    <t>L: Bookman 23 field goal, 0:29, 2Q</t>
  </si>
  <si>
    <t>W: Tyler Schafer 2 pass from Evan Gandee (kick failed), 11:55, 4Q</t>
  </si>
  <si>
    <t>L: Braeden Spatar 5 run (kick failed), 8:57, 4Q</t>
  </si>
  <si>
    <t>W: Ronnie Hill 8 run (Tristan Duffey run), 5:29, 4Q</t>
  </si>
  <si>
    <t>L: Spatar 15 run (kick failed), 2:42, 4Q</t>
  </si>
  <si>
    <t>21:15</t>
  </si>
  <si>
    <t>26:45</t>
  </si>
  <si>
    <t>Tyler Eshelman</t>
  </si>
  <si>
    <t>Isaac Baron</t>
  </si>
  <si>
    <t>Jacob DeWitt</t>
  </si>
  <si>
    <t>23G</t>
  </si>
  <si>
    <t>250:45</t>
  </si>
  <si>
    <t>25:05</t>
  </si>
  <si>
    <t>229:15</t>
  </si>
  <si>
    <t>22:55</t>
  </si>
  <si>
    <t>G: 29, 23. NG: 25, 29</t>
  </si>
  <si>
    <t>Brody Wood</t>
  </si>
  <si>
    <t>Colten Castle</t>
  </si>
  <si>
    <t>Chris Fitch</t>
  </si>
  <si>
    <t>Jacob Hackworth</t>
  </si>
  <si>
    <t>Sam Kisor</t>
  </si>
  <si>
    <t>FINAL 2017 Logan Chieftains Football Team Statistics (3-7)</t>
  </si>
  <si>
    <t>FINAL 2017 Logan Chieftains Football Individual Statistics (3-7)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</si>
</sst>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0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175" zoomScaleNormal="175" zoomScalePageLayoutView="0" workbookViewId="0" topLeftCell="A1">
      <selection activeCell="J1" sqref="J1"/>
    </sheetView>
  </sheetViews>
  <sheetFormatPr defaultColWidth="8.8515625" defaultRowHeight="12.75"/>
  <cols>
    <col min="1" max="1" width="21.421875" style="37" customWidth="1"/>
    <col min="2" max="3" width="5.8515625" style="38" bestFit="1" customWidth="1"/>
    <col min="4" max="4" width="6.140625" style="38" customWidth="1"/>
    <col min="5" max="6" width="5.8515625" style="38" bestFit="1" customWidth="1"/>
    <col min="7" max="7" width="6.00390625" style="38" customWidth="1"/>
    <col min="8" max="8" width="5.7109375" style="38" bestFit="1" customWidth="1"/>
    <col min="9" max="9" width="5.8515625" style="38" bestFit="1" customWidth="1"/>
    <col min="10" max="10" width="5.421875" style="38" customWidth="1"/>
    <col min="11" max="11" width="5.7109375" style="38" bestFit="1" customWidth="1"/>
    <col min="12" max="12" width="0.42578125" style="38" customWidth="1"/>
    <col min="13" max="13" width="6.7109375" style="38" bestFit="1" customWidth="1"/>
    <col min="14" max="14" width="6.421875" style="38" customWidth="1"/>
    <col min="15" max="16384" width="8.8515625" style="37" customWidth="1"/>
  </cols>
  <sheetData>
    <row r="1" spans="1:14" s="31" customFormat="1" ht="19.5" thickBot="1">
      <c r="A1" s="2" t="s">
        <v>313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>
        <v>10</v>
      </c>
      <c r="N1" s="33" t="s">
        <v>0</v>
      </c>
    </row>
    <row r="2" spans="1:14" s="36" customFormat="1" ht="12" thickTop="1">
      <c r="A2" s="34" t="s">
        <v>87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105</v>
      </c>
      <c r="G2" s="35" t="s">
        <v>106</v>
      </c>
      <c r="H2" s="35" t="s">
        <v>6</v>
      </c>
      <c r="I2" s="35" t="s">
        <v>7</v>
      </c>
      <c r="J2" s="35" t="s">
        <v>95</v>
      </c>
      <c r="K2" s="35"/>
      <c r="L2" s="35"/>
      <c r="M2" s="35" t="s">
        <v>8</v>
      </c>
      <c r="N2" s="35" t="s">
        <v>9</v>
      </c>
    </row>
    <row r="3" spans="1:14" ht="12.75">
      <c r="A3" s="37" t="s">
        <v>10</v>
      </c>
      <c r="B3" s="38">
        <v>35</v>
      </c>
      <c r="C3" s="38">
        <v>51</v>
      </c>
      <c r="D3" s="38">
        <v>17</v>
      </c>
      <c r="E3" s="38">
        <v>74</v>
      </c>
      <c r="F3" s="38">
        <v>7</v>
      </c>
      <c r="G3" s="38">
        <v>6</v>
      </c>
      <c r="H3" s="38">
        <f>SUM(B3:C3)</f>
        <v>86</v>
      </c>
      <c r="I3" s="38">
        <f>SUM(D3:E3)</f>
        <v>91</v>
      </c>
      <c r="J3" s="38">
        <f>SUM(F3:G3)</f>
        <v>13</v>
      </c>
      <c r="M3" s="38">
        <f>SUM(B3:K3)-H3-I3-J3</f>
        <v>190</v>
      </c>
      <c r="N3" s="39">
        <f>SUM(M3)/(M1)</f>
        <v>19</v>
      </c>
    </row>
    <row r="4" spans="1:14" ht="13.5" thickBot="1">
      <c r="A4" s="37" t="s">
        <v>11</v>
      </c>
      <c r="B4" s="38">
        <v>105</v>
      </c>
      <c r="C4" s="38">
        <v>74</v>
      </c>
      <c r="D4" s="38">
        <v>71</v>
      </c>
      <c r="E4" s="38">
        <v>80</v>
      </c>
      <c r="F4" s="38">
        <v>7</v>
      </c>
      <c r="G4" s="38">
        <v>0</v>
      </c>
      <c r="H4" s="38">
        <f>SUM(B4:C4)</f>
        <v>179</v>
      </c>
      <c r="I4" s="38">
        <f>SUM(D4:E4)</f>
        <v>151</v>
      </c>
      <c r="J4" s="38">
        <f>SUM(F4:G4)</f>
        <v>7</v>
      </c>
      <c r="M4" s="38">
        <f>SUM(B4:K4)-H4-I4-J4</f>
        <v>337</v>
      </c>
      <c r="N4" s="39">
        <f>SUM(M4)/(M1)</f>
        <v>33.7</v>
      </c>
    </row>
    <row r="5" spans="1:14" s="36" customFormat="1" ht="12" thickTop="1">
      <c r="A5" s="34" t="s">
        <v>88</v>
      </c>
      <c r="B5" s="35" t="s">
        <v>109</v>
      </c>
      <c r="C5" s="35" t="s">
        <v>97</v>
      </c>
      <c r="D5" s="35" t="s">
        <v>104</v>
      </c>
      <c r="E5" s="35" t="s">
        <v>113</v>
      </c>
      <c r="F5" s="35" t="s">
        <v>114</v>
      </c>
      <c r="G5" s="35" t="s">
        <v>107</v>
      </c>
      <c r="H5" s="35" t="s">
        <v>115</v>
      </c>
      <c r="I5" s="35" t="s">
        <v>116</v>
      </c>
      <c r="J5" s="35" t="s">
        <v>110</v>
      </c>
      <c r="K5" s="35" t="s">
        <v>12</v>
      </c>
      <c r="L5" s="35"/>
      <c r="M5" s="35" t="s">
        <v>8</v>
      </c>
      <c r="N5" s="35" t="s">
        <v>9</v>
      </c>
    </row>
    <row r="6" spans="1:14" ht="12.75">
      <c r="A6" s="37" t="s">
        <v>13</v>
      </c>
      <c r="B6" s="38">
        <f aca="true" t="shared" si="0" ref="B6:K6">SUM(B7:B9)</f>
        <v>5</v>
      </c>
      <c r="C6" s="38">
        <f t="shared" si="0"/>
        <v>5</v>
      </c>
      <c r="D6" s="38">
        <f t="shared" si="0"/>
        <v>19</v>
      </c>
      <c r="E6" s="38">
        <f t="shared" si="0"/>
        <v>12</v>
      </c>
      <c r="F6" s="38">
        <f t="shared" si="0"/>
        <v>16</v>
      </c>
      <c r="G6" s="38">
        <f t="shared" si="0"/>
        <v>7</v>
      </c>
      <c r="H6" s="38">
        <f t="shared" si="0"/>
        <v>18</v>
      </c>
      <c r="I6" s="38">
        <f t="shared" si="0"/>
        <v>10</v>
      </c>
      <c r="J6" s="38">
        <f t="shared" si="0"/>
        <v>12</v>
      </c>
      <c r="K6" s="38">
        <f t="shared" si="0"/>
        <v>19</v>
      </c>
      <c r="M6" s="38">
        <f aca="true" t="shared" si="1" ref="M6:M11">SUM(B6:L6)</f>
        <v>123</v>
      </c>
      <c r="N6" s="39">
        <f>SUM(M6)/(M1)</f>
        <v>12.3</v>
      </c>
    </row>
    <row r="7" spans="1:14" ht="12.75">
      <c r="A7" s="37" t="s">
        <v>14</v>
      </c>
      <c r="B7" s="38">
        <v>5</v>
      </c>
      <c r="C7" s="38">
        <v>4</v>
      </c>
      <c r="D7" s="38">
        <v>14</v>
      </c>
      <c r="E7" s="38">
        <v>6</v>
      </c>
      <c r="F7" s="38">
        <v>11</v>
      </c>
      <c r="G7" s="38">
        <v>4</v>
      </c>
      <c r="H7" s="38">
        <v>14</v>
      </c>
      <c r="I7" s="38">
        <v>5</v>
      </c>
      <c r="J7" s="38">
        <v>12</v>
      </c>
      <c r="K7" s="38">
        <v>13</v>
      </c>
      <c r="M7" s="38">
        <f t="shared" si="1"/>
        <v>88</v>
      </c>
      <c r="N7" s="39">
        <f>SUM(M7)/(M1)</f>
        <v>8.8</v>
      </c>
    </row>
    <row r="8" spans="1:14" ht="12.75">
      <c r="A8" s="37" t="s">
        <v>15</v>
      </c>
      <c r="B8" s="38">
        <v>0</v>
      </c>
      <c r="C8" s="38">
        <v>1</v>
      </c>
      <c r="D8" s="38">
        <v>5</v>
      </c>
      <c r="E8" s="38">
        <v>6</v>
      </c>
      <c r="F8" s="38">
        <v>4</v>
      </c>
      <c r="G8" s="38">
        <v>1</v>
      </c>
      <c r="H8" s="38">
        <v>4</v>
      </c>
      <c r="I8" s="38">
        <v>5</v>
      </c>
      <c r="J8" s="38">
        <v>0</v>
      </c>
      <c r="K8" s="38">
        <v>5</v>
      </c>
      <c r="M8" s="38">
        <f t="shared" si="1"/>
        <v>31</v>
      </c>
      <c r="N8" s="39">
        <f>SUM(M8)/(M1)</f>
        <v>3.1</v>
      </c>
    </row>
    <row r="9" spans="1:14" ht="12.75">
      <c r="A9" s="37" t="s">
        <v>16</v>
      </c>
      <c r="B9" s="38">
        <v>0</v>
      </c>
      <c r="C9" s="38">
        <v>0</v>
      </c>
      <c r="D9" s="38">
        <v>0</v>
      </c>
      <c r="E9" s="38">
        <v>0</v>
      </c>
      <c r="F9" s="38">
        <v>1</v>
      </c>
      <c r="G9" s="38">
        <v>2</v>
      </c>
      <c r="H9" s="38">
        <v>0</v>
      </c>
      <c r="I9" s="38">
        <v>0</v>
      </c>
      <c r="J9" s="38">
        <v>0</v>
      </c>
      <c r="K9" s="38">
        <v>1</v>
      </c>
      <c r="M9" s="38">
        <f t="shared" si="1"/>
        <v>4</v>
      </c>
      <c r="N9" s="39">
        <f>SUM(M9)/(M1)</f>
        <v>0.4</v>
      </c>
    </row>
    <row r="10" spans="1:14" ht="12.75">
      <c r="A10" s="37" t="s">
        <v>17</v>
      </c>
      <c r="B10" s="38">
        <v>9</v>
      </c>
      <c r="C10" s="38">
        <v>16</v>
      </c>
      <c r="D10" s="38">
        <v>10</v>
      </c>
      <c r="E10" s="38">
        <v>12</v>
      </c>
      <c r="F10" s="38">
        <v>16</v>
      </c>
      <c r="G10" s="38">
        <v>16</v>
      </c>
      <c r="H10" s="38">
        <v>13</v>
      </c>
      <c r="I10" s="38">
        <v>15</v>
      </c>
      <c r="J10" s="38">
        <v>11</v>
      </c>
      <c r="K10" s="38">
        <v>7</v>
      </c>
      <c r="M10" s="38">
        <f t="shared" si="1"/>
        <v>125</v>
      </c>
      <c r="N10" s="39">
        <f>SUM(M10)/(M1)</f>
        <v>12.5</v>
      </c>
    </row>
    <row r="11" spans="1:14" ht="12.75">
      <c r="A11" s="37" t="s">
        <v>18</v>
      </c>
      <c r="B11" s="38">
        <v>1</v>
      </c>
      <c r="C11" s="38">
        <v>4</v>
      </c>
      <c r="D11" s="38">
        <v>6</v>
      </c>
      <c r="E11" s="38">
        <v>4</v>
      </c>
      <c r="F11" s="38">
        <v>4</v>
      </c>
      <c r="G11" s="38">
        <v>4</v>
      </c>
      <c r="H11" s="38">
        <v>4</v>
      </c>
      <c r="I11" s="38">
        <v>4</v>
      </c>
      <c r="J11" s="38">
        <v>4</v>
      </c>
      <c r="K11" s="38">
        <v>2</v>
      </c>
      <c r="M11" s="38">
        <f t="shared" si="1"/>
        <v>37</v>
      </c>
      <c r="N11" s="39">
        <f>SUM(M11)/(M1)</f>
        <v>3.7</v>
      </c>
    </row>
    <row r="12" spans="1:14" ht="12.75">
      <c r="A12" s="37" t="s">
        <v>19</v>
      </c>
      <c r="B12" s="40">
        <f aca="true" t="shared" si="2" ref="B12:N12">SUM(B11)/(B10)</f>
        <v>0.1111111111111111</v>
      </c>
      <c r="C12" s="40">
        <f t="shared" si="2"/>
        <v>0.25</v>
      </c>
      <c r="D12" s="40">
        <f t="shared" si="2"/>
        <v>0.6</v>
      </c>
      <c r="E12" s="40">
        <f t="shared" si="2"/>
        <v>0.3333333333333333</v>
      </c>
      <c r="F12" s="40">
        <f t="shared" si="2"/>
        <v>0.25</v>
      </c>
      <c r="G12" s="40">
        <f t="shared" si="2"/>
        <v>0.25</v>
      </c>
      <c r="H12" s="40">
        <f t="shared" si="2"/>
        <v>0.3076923076923077</v>
      </c>
      <c r="I12" s="40">
        <f t="shared" si="2"/>
        <v>0.26666666666666666</v>
      </c>
      <c r="J12" s="40">
        <f t="shared" si="2"/>
        <v>0.36363636363636365</v>
      </c>
      <c r="K12" s="40">
        <f t="shared" si="2"/>
        <v>0.2857142857142857</v>
      </c>
      <c r="L12" s="40"/>
      <c r="M12" s="40">
        <f t="shared" si="2"/>
        <v>0.296</v>
      </c>
      <c r="N12" s="40">
        <f t="shared" si="2"/>
        <v>0.29600000000000004</v>
      </c>
    </row>
    <row r="13" spans="1:14" ht="12.75">
      <c r="A13" s="37" t="s">
        <v>20</v>
      </c>
      <c r="B13" s="38">
        <v>1</v>
      </c>
      <c r="C13" s="38">
        <v>1</v>
      </c>
      <c r="D13" s="38">
        <v>0</v>
      </c>
      <c r="E13" s="38">
        <v>2</v>
      </c>
      <c r="F13" s="38">
        <v>8</v>
      </c>
      <c r="G13" s="38">
        <v>3</v>
      </c>
      <c r="H13" s="38">
        <v>3</v>
      </c>
      <c r="I13" s="38">
        <v>3</v>
      </c>
      <c r="J13" s="38">
        <v>4</v>
      </c>
      <c r="K13" s="38">
        <v>2</v>
      </c>
      <c r="M13" s="38">
        <f>SUM(B13:L13)</f>
        <v>27</v>
      </c>
      <c r="N13" s="39">
        <f>SUM(M13)/(M1)</f>
        <v>2.7</v>
      </c>
    </row>
    <row r="14" spans="1:14" ht="12.75">
      <c r="A14" s="37" t="s">
        <v>21</v>
      </c>
      <c r="B14" s="38">
        <v>0</v>
      </c>
      <c r="C14" s="38">
        <v>0</v>
      </c>
      <c r="D14" s="38">
        <v>0</v>
      </c>
      <c r="E14" s="38">
        <v>1</v>
      </c>
      <c r="F14" s="38">
        <v>5</v>
      </c>
      <c r="G14" s="38">
        <v>1</v>
      </c>
      <c r="H14" s="38">
        <v>2</v>
      </c>
      <c r="I14" s="38">
        <v>2</v>
      </c>
      <c r="J14" s="38">
        <v>3</v>
      </c>
      <c r="K14" s="38">
        <v>1</v>
      </c>
      <c r="M14" s="38">
        <f>SUM(B14:L14)</f>
        <v>15</v>
      </c>
      <c r="N14" s="39">
        <f>SUM(M14)/(M1)</f>
        <v>1.5</v>
      </c>
    </row>
    <row r="15" spans="1:14" ht="12.75">
      <c r="A15" s="37" t="s">
        <v>22</v>
      </c>
      <c r="B15" s="40">
        <f>SUM(B14)/(B13)</f>
        <v>0</v>
      </c>
      <c r="C15" s="40">
        <f>SUM(C14)/(C13)</f>
        <v>0</v>
      </c>
      <c r="D15" s="40">
        <v>0</v>
      </c>
      <c r="E15" s="40">
        <f aca="true" t="shared" si="3" ref="E15:K15">SUM(E14)/(E13)</f>
        <v>0.5</v>
      </c>
      <c r="F15" s="40">
        <f t="shared" si="3"/>
        <v>0.625</v>
      </c>
      <c r="G15" s="40">
        <f t="shared" si="3"/>
        <v>0.3333333333333333</v>
      </c>
      <c r="H15" s="40">
        <f t="shared" si="3"/>
        <v>0.6666666666666666</v>
      </c>
      <c r="I15" s="40">
        <f t="shared" si="3"/>
        <v>0.6666666666666666</v>
      </c>
      <c r="J15" s="40">
        <f t="shared" si="3"/>
        <v>0.75</v>
      </c>
      <c r="K15" s="40">
        <f t="shared" si="3"/>
        <v>0.5</v>
      </c>
      <c r="L15" s="40"/>
      <c r="M15" s="40">
        <f>SUM(M14)/(M13)</f>
        <v>0.5555555555555556</v>
      </c>
      <c r="N15" s="40">
        <f>SUM(N14)/(N13)</f>
        <v>0.5555555555555555</v>
      </c>
    </row>
    <row r="16" spans="1:14" ht="12.75">
      <c r="A16" s="37" t="s">
        <v>23</v>
      </c>
      <c r="B16" s="38">
        <f aca="true" t="shared" si="4" ref="B16:K16">SUM(B17)+(B22)</f>
        <v>37</v>
      </c>
      <c r="C16" s="38">
        <f t="shared" si="4"/>
        <v>53</v>
      </c>
      <c r="D16" s="38">
        <f t="shared" si="4"/>
        <v>62</v>
      </c>
      <c r="E16" s="38">
        <f t="shared" si="4"/>
        <v>51</v>
      </c>
      <c r="F16" s="38">
        <f t="shared" si="4"/>
        <v>70</v>
      </c>
      <c r="G16" s="38">
        <f t="shared" si="4"/>
        <v>59</v>
      </c>
      <c r="H16" s="38">
        <f t="shared" si="4"/>
        <v>68</v>
      </c>
      <c r="I16" s="38">
        <f t="shared" si="4"/>
        <v>57</v>
      </c>
      <c r="J16" s="38">
        <f t="shared" si="4"/>
        <v>46</v>
      </c>
      <c r="K16" s="38">
        <f t="shared" si="4"/>
        <v>49</v>
      </c>
      <c r="M16" s="38">
        <f aca="true" t="shared" si="5" ref="M16:M25">SUM(B16:L16)</f>
        <v>552</v>
      </c>
      <c r="N16" s="39">
        <f>SUM(M16)/(M1)</f>
        <v>55.2</v>
      </c>
    </row>
    <row r="17" spans="1:14" ht="12.75">
      <c r="A17" s="37" t="s">
        <v>24</v>
      </c>
      <c r="B17" s="38">
        <v>26</v>
      </c>
      <c r="C17" s="38">
        <v>29</v>
      </c>
      <c r="D17" s="38">
        <v>42</v>
      </c>
      <c r="E17" s="38">
        <v>24</v>
      </c>
      <c r="F17" s="38">
        <v>46</v>
      </c>
      <c r="G17" s="38">
        <v>32</v>
      </c>
      <c r="H17" s="38">
        <v>47</v>
      </c>
      <c r="I17" s="38">
        <v>29</v>
      </c>
      <c r="J17" s="38">
        <v>35</v>
      </c>
      <c r="K17" s="38">
        <v>38</v>
      </c>
      <c r="M17" s="38">
        <f t="shared" si="5"/>
        <v>348</v>
      </c>
      <c r="N17" s="39">
        <f>SUM(M17)/(M1)</f>
        <v>34.8</v>
      </c>
    </row>
    <row r="18" spans="1:14" ht="12.75">
      <c r="A18" s="37" t="s">
        <v>25</v>
      </c>
      <c r="B18" s="38">
        <v>70</v>
      </c>
      <c r="C18" s="38">
        <v>77</v>
      </c>
      <c r="D18" s="38">
        <v>313</v>
      </c>
      <c r="E18" s="38">
        <v>84</v>
      </c>
      <c r="F18" s="38">
        <v>181</v>
      </c>
      <c r="G18" s="38">
        <v>105</v>
      </c>
      <c r="H18" s="38">
        <v>271</v>
      </c>
      <c r="I18" s="38">
        <v>95</v>
      </c>
      <c r="J18" s="38">
        <v>267</v>
      </c>
      <c r="K18" s="38">
        <v>282</v>
      </c>
      <c r="M18" s="38">
        <f t="shared" si="5"/>
        <v>1745</v>
      </c>
      <c r="N18" s="39">
        <f>SUM(M18)/(M1)</f>
        <v>174.5</v>
      </c>
    </row>
    <row r="19" spans="1:14" ht="12.75">
      <c r="A19" s="37" t="s">
        <v>26</v>
      </c>
      <c r="B19" s="38">
        <v>2</v>
      </c>
      <c r="C19" s="38">
        <v>51</v>
      </c>
      <c r="D19" s="38">
        <v>90</v>
      </c>
      <c r="E19" s="38">
        <v>115</v>
      </c>
      <c r="F19" s="38">
        <v>137</v>
      </c>
      <c r="G19" s="38">
        <v>23</v>
      </c>
      <c r="H19" s="38">
        <v>100</v>
      </c>
      <c r="I19" s="38">
        <v>98</v>
      </c>
      <c r="J19" s="38">
        <v>9</v>
      </c>
      <c r="K19" s="38">
        <v>139</v>
      </c>
      <c r="M19" s="38">
        <f t="shared" si="5"/>
        <v>764</v>
      </c>
      <c r="N19" s="39">
        <f>SUM(M19)/(M1)</f>
        <v>76.4</v>
      </c>
    </row>
    <row r="20" spans="1:14" ht="12.75">
      <c r="A20" s="37" t="s">
        <v>27</v>
      </c>
      <c r="B20" s="38">
        <f aca="true" t="shared" si="6" ref="B20:K20">SUM(B18)+(B19)</f>
        <v>72</v>
      </c>
      <c r="C20" s="38">
        <f t="shared" si="6"/>
        <v>128</v>
      </c>
      <c r="D20" s="38">
        <f t="shared" si="6"/>
        <v>403</v>
      </c>
      <c r="E20" s="38">
        <f t="shared" si="6"/>
        <v>199</v>
      </c>
      <c r="F20" s="38">
        <f t="shared" si="6"/>
        <v>318</v>
      </c>
      <c r="G20" s="38">
        <f t="shared" si="6"/>
        <v>128</v>
      </c>
      <c r="H20" s="38">
        <f t="shared" si="6"/>
        <v>371</v>
      </c>
      <c r="I20" s="38">
        <f t="shared" si="6"/>
        <v>193</v>
      </c>
      <c r="J20" s="38">
        <f t="shared" si="6"/>
        <v>276</v>
      </c>
      <c r="K20" s="38">
        <f t="shared" si="6"/>
        <v>421</v>
      </c>
      <c r="M20" s="38">
        <f t="shared" si="5"/>
        <v>2509</v>
      </c>
      <c r="N20" s="39">
        <f>SUM(M20)/(M1)</f>
        <v>250.9</v>
      </c>
    </row>
    <row r="21" spans="1:14" ht="12.75">
      <c r="A21" s="37" t="s">
        <v>28</v>
      </c>
      <c r="B21" s="38">
        <v>1</v>
      </c>
      <c r="C21" s="38">
        <v>10</v>
      </c>
      <c r="D21" s="38">
        <v>10</v>
      </c>
      <c r="E21" s="38">
        <v>18</v>
      </c>
      <c r="F21" s="38">
        <v>10</v>
      </c>
      <c r="G21" s="38">
        <v>6</v>
      </c>
      <c r="H21" s="38">
        <v>9</v>
      </c>
      <c r="I21" s="38">
        <v>15</v>
      </c>
      <c r="J21" s="38">
        <v>3</v>
      </c>
      <c r="K21" s="38">
        <v>6</v>
      </c>
      <c r="M21" s="38">
        <f t="shared" si="5"/>
        <v>88</v>
      </c>
      <c r="N21" s="39">
        <f>SUM(M21)/(M1)</f>
        <v>8.8</v>
      </c>
    </row>
    <row r="22" spans="1:14" ht="12.75">
      <c r="A22" s="37" t="s">
        <v>29</v>
      </c>
      <c r="B22" s="38">
        <v>11</v>
      </c>
      <c r="C22" s="38">
        <v>24</v>
      </c>
      <c r="D22" s="38">
        <v>20</v>
      </c>
      <c r="E22" s="38">
        <v>27</v>
      </c>
      <c r="F22" s="38">
        <v>24</v>
      </c>
      <c r="G22" s="38">
        <v>27</v>
      </c>
      <c r="H22" s="38">
        <v>21</v>
      </c>
      <c r="I22" s="38">
        <v>28</v>
      </c>
      <c r="J22" s="38">
        <v>11</v>
      </c>
      <c r="K22" s="38">
        <v>11</v>
      </c>
      <c r="M22" s="38">
        <f t="shared" si="5"/>
        <v>204</v>
      </c>
      <c r="N22" s="39">
        <f>SUM(M22)/(M1)</f>
        <v>20.4</v>
      </c>
    </row>
    <row r="23" spans="1:14" ht="12.75">
      <c r="A23" s="37" t="s">
        <v>30</v>
      </c>
      <c r="B23" s="38">
        <v>1</v>
      </c>
      <c r="C23" s="38">
        <v>1</v>
      </c>
      <c r="D23" s="38">
        <v>0</v>
      </c>
      <c r="E23" s="38">
        <v>2</v>
      </c>
      <c r="F23" s="38">
        <v>1</v>
      </c>
      <c r="G23" s="38">
        <v>2</v>
      </c>
      <c r="H23" s="38">
        <v>2</v>
      </c>
      <c r="I23" s="38">
        <v>2</v>
      </c>
      <c r="J23" s="38">
        <v>1</v>
      </c>
      <c r="K23" s="38">
        <v>0</v>
      </c>
      <c r="M23" s="38">
        <f t="shared" si="5"/>
        <v>12</v>
      </c>
      <c r="N23" s="39">
        <f>SUM(M23)/(M1)</f>
        <v>1.2</v>
      </c>
    </row>
    <row r="24" spans="1:14" ht="12.75">
      <c r="A24" s="37" t="s">
        <v>31</v>
      </c>
      <c r="B24" s="38">
        <v>7</v>
      </c>
      <c r="C24" s="38">
        <v>11</v>
      </c>
      <c r="D24" s="38">
        <v>4</v>
      </c>
      <c r="E24" s="38">
        <v>5</v>
      </c>
      <c r="F24" s="38">
        <v>4</v>
      </c>
      <c r="G24" s="38">
        <v>8</v>
      </c>
      <c r="H24" s="38">
        <v>4</v>
      </c>
      <c r="I24" s="38">
        <v>6</v>
      </c>
      <c r="J24" s="38">
        <v>3</v>
      </c>
      <c r="K24" s="38">
        <v>2</v>
      </c>
      <c r="M24" s="38">
        <f t="shared" si="5"/>
        <v>54</v>
      </c>
      <c r="N24" s="39">
        <f>SUM(M24)/(M1)</f>
        <v>5.4</v>
      </c>
    </row>
    <row r="25" spans="1:14" ht="12.75">
      <c r="A25" s="37" t="s">
        <v>32</v>
      </c>
      <c r="B25" s="38">
        <v>161</v>
      </c>
      <c r="C25" s="38">
        <v>277</v>
      </c>
      <c r="D25" s="38">
        <v>136</v>
      </c>
      <c r="E25" s="38">
        <v>189</v>
      </c>
      <c r="F25" s="38">
        <v>124</v>
      </c>
      <c r="G25" s="38">
        <v>269</v>
      </c>
      <c r="H25" s="38">
        <v>118</v>
      </c>
      <c r="I25" s="38">
        <v>166</v>
      </c>
      <c r="J25" s="38">
        <v>91</v>
      </c>
      <c r="K25" s="38">
        <v>72</v>
      </c>
      <c r="M25" s="38">
        <f t="shared" si="5"/>
        <v>1603</v>
      </c>
      <c r="N25" s="39">
        <f>SUM(M25)/(M1)</f>
        <v>160.3</v>
      </c>
    </row>
    <row r="26" spans="1:14" ht="12.75">
      <c r="A26" s="37" t="s">
        <v>33</v>
      </c>
      <c r="B26" s="39">
        <f aca="true" t="shared" si="7" ref="B26:K26">SUM(B25/B24)</f>
        <v>23</v>
      </c>
      <c r="C26" s="39">
        <f t="shared" si="7"/>
        <v>25.181818181818183</v>
      </c>
      <c r="D26" s="39">
        <f t="shared" si="7"/>
        <v>34</v>
      </c>
      <c r="E26" s="39">
        <f t="shared" si="7"/>
        <v>37.8</v>
      </c>
      <c r="F26" s="39">
        <f t="shared" si="7"/>
        <v>31</v>
      </c>
      <c r="G26" s="39">
        <f t="shared" si="7"/>
        <v>33.625</v>
      </c>
      <c r="H26" s="39">
        <f t="shared" si="7"/>
        <v>29.5</v>
      </c>
      <c r="I26" s="39">
        <f t="shared" si="7"/>
        <v>27.666666666666668</v>
      </c>
      <c r="J26" s="39">
        <f t="shared" si="7"/>
        <v>30.333333333333332</v>
      </c>
      <c r="K26" s="39">
        <f t="shared" si="7"/>
        <v>36</v>
      </c>
      <c r="L26" s="39"/>
      <c r="M26" s="39"/>
      <c r="N26" s="39">
        <f>SUM(M25)/(M24)</f>
        <v>29.685185185185187</v>
      </c>
    </row>
    <row r="27" spans="1:14" ht="12.75">
      <c r="A27" s="37" t="s">
        <v>34</v>
      </c>
      <c r="B27" s="38">
        <v>1</v>
      </c>
      <c r="C27" s="38">
        <v>1</v>
      </c>
      <c r="D27" s="38">
        <v>1</v>
      </c>
      <c r="E27" s="38">
        <v>0</v>
      </c>
      <c r="F27" s="38">
        <v>1</v>
      </c>
      <c r="G27" s="38">
        <v>0</v>
      </c>
      <c r="H27" s="38">
        <v>1</v>
      </c>
      <c r="I27" s="38">
        <v>0</v>
      </c>
      <c r="J27" s="38">
        <v>0</v>
      </c>
      <c r="K27" s="38">
        <v>0</v>
      </c>
      <c r="M27" s="38">
        <f>SUM(B27:L27)</f>
        <v>5</v>
      </c>
      <c r="N27" s="39">
        <f>SUM(M27)/(M1)</f>
        <v>0.5</v>
      </c>
    </row>
    <row r="28" spans="1:14" ht="12.75">
      <c r="A28" s="37" t="s">
        <v>35</v>
      </c>
      <c r="B28" s="38">
        <v>0</v>
      </c>
      <c r="C28" s="38">
        <v>0</v>
      </c>
      <c r="D28" s="38">
        <v>1</v>
      </c>
      <c r="E28" s="38">
        <v>0</v>
      </c>
      <c r="F28" s="38">
        <v>0</v>
      </c>
      <c r="G28" s="38">
        <v>0</v>
      </c>
      <c r="H28" s="38">
        <v>1</v>
      </c>
      <c r="I28" s="38">
        <v>0</v>
      </c>
      <c r="J28" s="38">
        <v>0</v>
      </c>
      <c r="K28" s="38">
        <v>0</v>
      </c>
      <c r="M28" s="38">
        <f>SUM(B28:L28)</f>
        <v>2</v>
      </c>
      <c r="N28" s="39">
        <f>SUM(M28)/(M1)</f>
        <v>0.2</v>
      </c>
    </row>
    <row r="29" spans="1:14" ht="12.75">
      <c r="A29" s="37" t="s">
        <v>36</v>
      </c>
      <c r="B29" s="38">
        <v>6</v>
      </c>
      <c r="C29" s="38">
        <v>4</v>
      </c>
      <c r="D29" s="38">
        <v>8</v>
      </c>
      <c r="E29" s="38">
        <v>0</v>
      </c>
      <c r="F29" s="38">
        <v>8</v>
      </c>
      <c r="G29" s="38">
        <v>6</v>
      </c>
      <c r="H29" s="38">
        <v>12</v>
      </c>
      <c r="I29" s="38">
        <v>7</v>
      </c>
      <c r="J29" s="38">
        <v>7</v>
      </c>
      <c r="K29" s="38">
        <v>9</v>
      </c>
      <c r="M29" s="38">
        <f>SUM(B29:L29)</f>
        <v>67</v>
      </c>
      <c r="N29" s="39">
        <f>SUM(M29)/(M1)</f>
        <v>6.7</v>
      </c>
    </row>
    <row r="30" spans="1:14" ht="12.75">
      <c r="A30" s="37" t="s">
        <v>37</v>
      </c>
      <c r="B30" s="38">
        <v>44</v>
      </c>
      <c r="C30" s="38">
        <v>35</v>
      </c>
      <c r="D30" s="38">
        <v>60</v>
      </c>
      <c r="E30" s="38">
        <v>0</v>
      </c>
      <c r="F30" s="38">
        <v>75</v>
      </c>
      <c r="G30" s="38">
        <v>40</v>
      </c>
      <c r="H30" s="38">
        <v>104</v>
      </c>
      <c r="I30" s="38">
        <v>45</v>
      </c>
      <c r="J30" s="38">
        <v>50</v>
      </c>
      <c r="K30" s="38">
        <v>84</v>
      </c>
      <c r="M30" s="38">
        <f>SUM(B30:L30)</f>
        <v>537</v>
      </c>
      <c r="N30" s="39">
        <f>SUM(M30)/(M1)</f>
        <v>53.7</v>
      </c>
    </row>
    <row r="31" spans="1:14" ht="13.5" thickBot="1">
      <c r="A31" s="37" t="s">
        <v>38</v>
      </c>
      <c r="B31" s="41" t="s">
        <v>118</v>
      </c>
      <c r="C31" s="41" t="s">
        <v>180</v>
      </c>
      <c r="D31" s="41" t="s">
        <v>193</v>
      </c>
      <c r="E31" s="41" t="s">
        <v>207</v>
      </c>
      <c r="F31" s="41" t="s">
        <v>214</v>
      </c>
      <c r="G31" s="41" t="s">
        <v>230</v>
      </c>
      <c r="H31" s="74" t="s">
        <v>253</v>
      </c>
      <c r="I31" s="74" t="s">
        <v>264</v>
      </c>
      <c r="J31" s="74" t="s">
        <v>275</v>
      </c>
      <c r="K31" s="74" t="s">
        <v>297</v>
      </c>
      <c r="L31" s="41"/>
      <c r="M31" s="74" t="s">
        <v>303</v>
      </c>
      <c r="N31" s="74" t="s">
        <v>304</v>
      </c>
    </row>
    <row r="32" spans="1:14" s="42" customFormat="1" ht="12" thickTop="1">
      <c r="A32" s="34" t="s">
        <v>89</v>
      </c>
      <c r="B32" s="35" t="s">
        <v>109</v>
      </c>
      <c r="C32" s="35" t="s">
        <v>97</v>
      </c>
      <c r="D32" s="35" t="s">
        <v>104</v>
      </c>
      <c r="E32" s="35" t="s">
        <v>113</v>
      </c>
      <c r="F32" s="35" t="s">
        <v>114</v>
      </c>
      <c r="G32" s="35" t="s">
        <v>107</v>
      </c>
      <c r="H32" s="35" t="s">
        <v>115</v>
      </c>
      <c r="I32" s="35" t="s">
        <v>116</v>
      </c>
      <c r="J32" s="35" t="s">
        <v>110</v>
      </c>
      <c r="K32" s="35" t="s">
        <v>12</v>
      </c>
      <c r="L32" s="35"/>
      <c r="M32" s="35" t="s">
        <v>8</v>
      </c>
      <c r="N32" s="35" t="s">
        <v>9</v>
      </c>
    </row>
    <row r="33" spans="1:14" ht="12.75">
      <c r="A33" s="37" t="s">
        <v>13</v>
      </c>
      <c r="B33" s="38">
        <f aca="true" t="shared" si="8" ref="B33:K33">SUM(B34:B36)</f>
        <v>13</v>
      </c>
      <c r="C33" s="38">
        <f t="shared" si="8"/>
        <v>5</v>
      </c>
      <c r="D33" s="38">
        <f t="shared" si="8"/>
        <v>10</v>
      </c>
      <c r="E33" s="38">
        <f t="shared" si="8"/>
        <v>20</v>
      </c>
      <c r="F33" s="38">
        <f t="shared" si="8"/>
        <v>17</v>
      </c>
      <c r="G33" s="38">
        <f t="shared" si="8"/>
        <v>22</v>
      </c>
      <c r="H33" s="38">
        <f t="shared" si="8"/>
        <v>14</v>
      </c>
      <c r="I33" s="38">
        <f t="shared" si="8"/>
        <v>19</v>
      </c>
      <c r="J33" s="38">
        <f t="shared" si="8"/>
        <v>21</v>
      </c>
      <c r="K33" s="38">
        <f t="shared" si="8"/>
        <v>9</v>
      </c>
      <c r="M33" s="38">
        <f aca="true" t="shared" si="9" ref="M33:M38">SUM(B33:L33)</f>
        <v>150</v>
      </c>
      <c r="N33" s="39">
        <f>SUM(M33)/(M1)</f>
        <v>15</v>
      </c>
    </row>
    <row r="34" spans="1:14" ht="12.75">
      <c r="A34" s="37" t="s">
        <v>14</v>
      </c>
      <c r="B34" s="38">
        <v>4</v>
      </c>
      <c r="C34" s="38">
        <v>4</v>
      </c>
      <c r="D34" s="38">
        <v>4</v>
      </c>
      <c r="E34" s="38">
        <v>10</v>
      </c>
      <c r="F34" s="38">
        <v>11</v>
      </c>
      <c r="G34" s="38">
        <v>6</v>
      </c>
      <c r="H34" s="38">
        <v>5</v>
      </c>
      <c r="I34" s="38">
        <v>8</v>
      </c>
      <c r="J34" s="38">
        <v>17</v>
      </c>
      <c r="K34" s="38">
        <v>5</v>
      </c>
      <c r="M34" s="38">
        <f t="shared" si="9"/>
        <v>74</v>
      </c>
      <c r="N34" s="39">
        <f>SUM(M34)/(M1)</f>
        <v>7.4</v>
      </c>
    </row>
    <row r="35" spans="1:14" ht="12.75">
      <c r="A35" s="37" t="s">
        <v>15</v>
      </c>
      <c r="B35" s="38">
        <v>7</v>
      </c>
      <c r="C35" s="38">
        <v>1</v>
      </c>
      <c r="D35" s="38">
        <v>6</v>
      </c>
      <c r="E35" s="38">
        <v>10</v>
      </c>
      <c r="F35" s="38">
        <v>5</v>
      </c>
      <c r="G35" s="38">
        <v>15</v>
      </c>
      <c r="H35" s="38">
        <v>7</v>
      </c>
      <c r="I35" s="38">
        <v>9</v>
      </c>
      <c r="J35" s="38">
        <v>2</v>
      </c>
      <c r="K35" s="38">
        <v>3</v>
      </c>
      <c r="M35" s="38">
        <f t="shared" si="9"/>
        <v>65</v>
      </c>
      <c r="N35" s="39">
        <f>SUM(M35)/(M1)</f>
        <v>6.5</v>
      </c>
    </row>
    <row r="36" spans="1:14" ht="12.75">
      <c r="A36" s="37" t="s">
        <v>16</v>
      </c>
      <c r="B36" s="38">
        <v>2</v>
      </c>
      <c r="C36" s="38">
        <v>0</v>
      </c>
      <c r="D36" s="38">
        <v>0</v>
      </c>
      <c r="E36" s="38">
        <v>0</v>
      </c>
      <c r="F36" s="38">
        <v>1</v>
      </c>
      <c r="G36" s="38">
        <v>1</v>
      </c>
      <c r="H36" s="38">
        <v>2</v>
      </c>
      <c r="I36" s="38">
        <v>2</v>
      </c>
      <c r="J36" s="38">
        <v>2</v>
      </c>
      <c r="K36" s="38">
        <v>1</v>
      </c>
      <c r="M36" s="38">
        <f t="shared" si="9"/>
        <v>11</v>
      </c>
      <c r="N36" s="39">
        <f>SUM(M36)/(M1)</f>
        <v>1.1</v>
      </c>
    </row>
    <row r="37" spans="1:14" ht="12.75">
      <c r="A37" s="37" t="s">
        <v>17</v>
      </c>
      <c r="B37" s="38">
        <v>9</v>
      </c>
      <c r="C37" s="38">
        <v>10</v>
      </c>
      <c r="D37" s="38">
        <v>11</v>
      </c>
      <c r="E37" s="38">
        <v>8</v>
      </c>
      <c r="F37" s="38">
        <v>5</v>
      </c>
      <c r="G37" s="38">
        <v>15</v>
      </c>
      <c r="H37" s="38">
        <v>16</v>
      </c>
      <c r="I37" s="38">
        <v>8</v>
      </c>
      <c r="J37" s="38">
        <v>10</v>
      </c>
      <c r="K37" s="38">
        <v>10</v>
      </c>
      <c r="M37" s="38">
        <f t="shared" si="9"/>
        <v>102</v>
      </c>
      <c r="N37" s="39">
        <f>SUM(M37)/(M1)</f>
        <v>10.2</v>
      </c>
    </row>
    <row r="38" spans="1:14" ht="12.75">
      <c r="A38" s="37" t="s">
        <v>18</v>
      </c>
      <c r="B38" s="38">
        <v>6</v>
      </c>
      <c r="C38" s="38">
        <v>3</v>
      </c>
      <c r="D38" s="38">
        <v>3</v>
      </c>
      <c r="E38" s="38">
        <v>5</v>
      </c>
      <c r="F38" s="38">
        <v>2</v>
      </c>
      <c r="G38" s="38">
        <v>5</v>
      </c>
      <c r="H38" s="38">
        <v>9</v>
      </c>
      <c r="I38" s="38">
        <v>1</v>
      </c>
      <c r="J38" s="38">
        <v>6</v>
      </c>
      <c r="K38" s="38">
        <v>1</v>
      </c>
      <c r="M38" s="38">
        <f t="shared" si="9"/>
        <v>41</v>
      </c>
      <c r="N38" s="39">
        <f>SUM(M38)/(M1)</f>
        <v>4.1</v>
      </c>
    </row>
    <row r="39" spans="1:14" ht="12.75">
      <c r="A39" s="37" t="s">
        <v>19</v>
      </c>
      <c r="B39" s="40">
        <f aca="true" t="shared" si="10" ref="B39:N39">SUM(B38)/(B37)</f>
        <v>0.6666666666666666</v>
      </c>
      <c r="C39" s="40">
        <f t="shared" si="10"/>
        <v>0.3</v>
      </c>
      <c r="D39" s="40">
        <f t="shared" si="10"/>
        <v>0.2727272727272727</v>
      </c>
      <c r="E39" s="40">
        <f t="shared" si="10"/>
        <v>0.625</v>
      </c>
      <c r="F39" s="40">
        <f t="shared" si="10"/>
        <v>0.4</v>
      </c>
      <c r="G39" s="40">
        <f t="shared" si="10"/>
        <v>0.3333333333333333</v>
      </c>
      <c r="H39" s="40">
        <f t="shared" si="10"/>
        <v>0.5625</v>
      </c>
      <c r="I39" s="40">
        <f t="shared" si="10"/>
        <v>0.125</v>
      </c>
      <c r="J39" s="40">
        <f t="shared" si="10"/>
        <v>0.6</v>
      </c>
      <c r="K39" s="40">
        <f t="shared" si="10"/>
        <v>0.1</v>
      </c>
      <c r="L39" s="40"/>
      <c r="M39" s="40">
        <f t="shared" si="10"/>
        <v>0.4019607843137255</v>
      </c>
      <c r="N39" s="40">
        <f t="shared" si="10"/>
        <v>0.4019607843137255</v>
      </c>
    </row>
    <row r="40" spans="1:14" ht="12.75">
      <c r="A40" s="37" t="s">
        <v>20</v>
      </c>
      <c r="B40" s="38">
        <v>0</v>
      </c>
      <c r="C40" s="38">
        <v>2</v>
      </c>
      <c r="D40" s="38">
        <v>5</v>
      </c>
      <c r="E40" s="38">
        <v>2</v>
      </c>
      <c r="F40" s="38">
        <v>0</v>
      </c>
      <c r="G40" s="38">
        <v>6</v>
      </c>
      <c r="H40" s="38">
        <v>1</v>
      </c>
      <c r="I40" s="38">
        <v>6</v>
      </c>
      <c r="J40" s="38">
        <v>2</v>
      </c>
      <c r="K40" s="38">
        <v>3</v>
      </c>
      <c r="M40" s="38">
        <f>SUM(B40:L40)</f>
        <v>27</v>
      </c>
      <c r="N40" s="39">
        <f>SUM(M40)/(M1)</f>
        <v>2.7</v>
      </c>
    </row>
    <row r="41" spans="1:14" ht="12.75">
      <c r="A41" s="37" t="s">
        <v>21</v>
      </c>
      <c r="B41" s="38">
        <v>0</v>
      </c>
      <c r="C41" s="38">
        <v>0</v>
      </c>
      <c r="D41" s="38">
        <v>2</v>
      </c>
      <c r="E41" s="38">
        <v>2</v>
      </c>
      <c r="F41" s="38">
        <v>0</v>
      </c>
      <c r="G41" s="38">
        <v>2</v>
      </c>
      <c r="H41" s="38">
        <v>1</v>
      </c>
      <c r="I41" s="38">
        <v>4</v>
      </c>
      <c r="J41" s="38">
        <v>1</v>
      </c>
      <c r="K41" s="38">
        <v>2</v>
      </c>
      <c r="M41" s="38">
        <f>SUM(B41:L41)</f>
        <v>14</v>
      </c>
      <c r="N41" s="39">
        <f>SUM(M41)/(M1)</f>
        <v>1.4</v>
      </c>
    </row>
    <row r="42" spans="1:14" ht="12.75">
      <c r="A42" s="37" t="s">
        <v>22</v>
      </c>
      <c r="B42" s="40">
        <v>0</v>
      </c>
      <c r="C42" s="40">
        <f aca="true" t="shared" si="11" ref="C42:N42">SUM(C41)/(C40)</f>
        <v>0</v>
      </c>
      <c r="D42" s="40">
        <f t="shared" si="11"/>
        <v>0.4</v>
      </c>
      <c r="E42" s="40">
        <f t="shared" si="11"/>
        <v>1</v>
      </c>
      <c r="F42" s="40">
        <v>0</v>
      </c>
      <c r="G42" s="40">
        <f t="shared" si="11"/>
        <v>0.3333333333333333</v>
      </c>
      <c r="H42" s="40">
        <f t="shared" si="11"/>
        <v>1</v>
      </c>
      <c r="I42" s="40">
        <f t="shared" si="11"/>
        <v>0.6666666666666666</v>
      </c>
      <c r="J42" s="40">
        <f t="shared" si="11"/>
        <v>0.5</v>
      </c>
      <c r="K42" s="40">
        <f t="shared" si="11"/>
        <v>0.6666666666666666</v>
      </c>
      <c r="L42" s="40"/>
      <c r="M42" s="40">
        <f t="shared" si="11"/>
        <v>0.5185185185185185</v>
      </c>
      <c r="N42" s="40">
        <f t="shared" si="11"/>
        <v>0.5185185185185185</v>
      </c>
    </row>
    <row r="43" spans="1:14" ht="12.75">
      <c r="A43" s="37" t="s">
        <v>23</v>
      </c>
      <c r="B43" s="38">
        <f aca="true" t="shared" si="12" ref="B43:K43">SUM(B44)+(B49)</f>
        <v>45</v>
      </c>
      <c r="C43" s="38">
        <f t="shared" si="12"/>
        <v>41</v>
      </c>
      <c r="D43" s="38">
        <f t="shared" si="12"/>
        <v>51</v>
      </c>
      <c r="E43" s="38">
        <f t="shared" si="12"/>
        <v>46</v>
      </c>
      <c r="F43" s="38">
        <f t="shared" si="12"/>
        <v>44</v>
      </c>
      <c r="G43" s="38">
        <f t="shared" si="12"/>
        <v>75</v>
      </c>
      <c r="H43" s="38">
        <f t="shared" si="12"/>
        <v>64</v>
      </c>
      <c r="I43" s="38">
        <f t="shared" si="12"/>
        <v>51</v>
      </c>
      <c r="J43" s="38">
        <f t="shared" si="12"/>
        <v>57</v>
      </c>
      <c r="K43" s="38">
        <f t="shared" si="12"/>
        <v>48</v>
      </c>
      <c r="M43" s="38">
        <f aca="true" t="shared" si="13" ref="M43:M52">SUM(B43:L43)</f>
        <v>522</v>
      </c>
      <c r="N43" s="39">
        <f>SUM(M43)/(M1)</f>
        <v>52.2</v>
      </c>
    </row>
    <row r="44" spans="1:14" ht="12.75">
      <c r="A44" s="37" t="s">
        <v>24</v>
      </c>
      <c r="B44" s="38">
        <v>29</v>
      </c>
      <c r="C44" s="38">
        <v>32</v>
      </c>
      <c r="D44" s="38">
        <v>29</v>
      </c>
      <c r="E44" s="38">
        <v>25</v>
      </c>
      <c r="F44" s="38">
        <v>31</v>
      </c>
      <c r="G44" s="38">
        <v>41</v>
      </c>
      <c r="H44" s="38">
        <v>32</v>
      </c>
      <c r="I44" s="38">
        <v>28</v>
      </c>
      <c r="J44" s="38">
        <v>55</v>
      </c>
      <c r="K44" s="38">
        <v>35</v>
      </c>
      <c r="M44" s="38">
        <f t="shared" si="13"/>
        <v>337</v>
      </c>
      <c r="N44" s="39">
        <f>SUM(M44)/(M1)</f>
        <v>33.7</v>
      </c>
    </row>
    <row r="45" spans="1:14" ht="12.75">
      <c r="A45" s="37" t="s">
        <v>25</v>
      </c>
      <c r="B45" s="38">
        <v>142</v>
      </c>
      <c r="C45" s="38">
        <v>113</v>
      </c>
      <c r="D45" s="38">
        <v>57</v>
      </c>
      <c r="E45" s="38">
        <v>152</v>
      </c>
      <c r="F45" s="38">
        <v>291</v>
      </c>
      <c r="G45" s="38">
        <v>124</v>
      </c>
      <c r="H45" s="38">
        <v>112</v>
      </c>
      <c r="I45" s="38">
        <v>142</v>
      </c>
      <c r="J45" s="38">
        <v>353</v>
      </c>
      <c r="K45" s="38">
        <v>90</v>
      </c>
      <c r="M45" s="38">
        <f t="shared" si="13"/>
        <v>1576</v>
      </c>
      <c r="N45" s="39">
        <f>SUM(M45)/(M1)</f>
        <v>157.6</v>
      </c>
    </row>
    <row r="46" spans="1:14" ht="12.75">
      <c r="A46" s="37" t="s">
        <v>26</v>
      </c>
      <c r="B46" s="38">
        <v>146</v>
      </c>
      <c r="C46" s="38">
        <v>80</v>
      </c>
      <c r="D46" s="38">
        <v>203</v>
      </c>
      <c r="E46" s="38">
        <v>220</v>
      </c>
      <c r="F46" s="38">
        <v>110</v>
      </c>
      <c r="G46" s="38">
        <v>324</v>
      </c>
      <c r="H46" s="38">
        <v>225</v>
      </c>
      <c r="I46" s="38">
        <v>259</v>
      </c>
      <c r="J46" s="38">
        <v>45</v>
      </c>
      <c r="K46" s="38">
        <v>76</v>
      </c>
      <c r="M46" s="38">
        <f t="shared" si="13"/>
        <v>1688</v>
      </c>
      <c r="N46" s="39">
        <f>SUM(M46)/(M1)</f>
        <v>168.8</v>
      </c>
    </row>
    <row r="47" spans="1:14" ht="12.75">
      <c r="A47" s="37" t="s">
        <v>27</v>
      </c>
      <c r="B47" s="38">
        <f aca="true" t="shared" si="14" ref="B47:K47">SUM(B45)+(B46)</f>
        <v>288</v>
      </c>
      <c r="C47" s="38">
        <f t="shared" si="14"/>
        <v>193</v>
      </c>
      <c r="D47" s="38">
        <f t="shared" si="14"/>
        <v>260</v>
      </c>
      <c r="E47" s="38">
        <f t="shared" si="14"/>
        <v>372</v>
      </c>
      <c r="F47" s="38">
        <f t="shared" si="14"/>
        <v>401</v>
      </c>
      <c r="G47" s="38">
        <f t="shared" si="14"/>
        <v>448</v>
      </c>
      <c r="H47" s="38">
        <f t="shared" si="14"/>
        <v>337</v>
      </c>
      <c r="I47" s="38">
        <f t="shared" si="14"/>
        <v>401</v>
      </c>
      <c r="J47" s="38">
        <f t="shared" si="14"/>
        <v>398</v>
      </c>
      <c r="K47" s="38">
        <f t="shared" si="14"/>
        <v>166</v>
      </c>
      <c r="M47" s="38">
        <f t="shared" si="13"/>
        <v>3264</v>
      </c>
      <c r="N47" s="39">
        <f>SUM(M47)/(M1)</f>
        <v>326.4</v>
      </c>
    </row>
    <row r="48" spans="1:14" ht="12.75">
      <c r="A48" s="37" t="s">
        <v>28</v>
      </c>
      <c r="B48" s="38">
        <v>12</v>
      </c>
      <c r="C48" s="38">
        <v>2</v>
      </c>
      <c r="D48" s="38">
        <v>13</v>
      </c>
      <c r="E48" s="38">
        <v>15</v>
      </c>
      <c r="F48" s="38">
        <v>9</v>
      </c>
      <c r="G48" s="38">
        <v>20</v>
      </c>
      <c r="H48" s="38">
        <v>18</v>
      </c>
      <c r="I48" s="38">
        <v>18</v>
      </c>
      <c r="J48" s="38">
        <v>2</v>
      </c>
      <c r="K48" s="38">
        <v>6</v>
      </c>
      <c r="M48" s="38">
        <f t="shared" si="13"/>
        <v>115</v>
      </c>
      <c r="N48" s="39">
        <f>SUM(M48)/(M1)</f>
        <v>11.5</v>
      </c>
    </row>
    <row r="49" spans="1:14" ht="12.75">
      <c r="A49" s="37" t="s">
        <v>29</v>
      </c>
      <c r="B49" s="38">
        <v>16</v>
      </c>
      <c r="C49" s="38">
        <v>9</v>
      </c>
      <c r="D49" s="38">
        <v>22</v>
      </c>
      <c r="E49" s="38">
        <v>21</v>
      </c>
      <c r="F49" s="38">
        <v>13</v>
      </c>
      <c r="G49" s="38">
        <v>34</v>
      </c>
      <c r="H49" s="38">
        <v>32</v>
      </c>
      <c r="I49" s="38">
        <v>23</v>
      </c>
      <c r="J49" s="38">
        <v>2</v>
      </c>
      <c r="K49" s="38">
        <v>13</v>
      </c>
      <c r="M49" s="38">
        <f t="shared" si="13"/>
        <v>185</v>
      </c>
      <c r="N49" s="39">
        <f>SUM(M49)/(M1)</f>
        <v>18.5</v>
      </c>
    </row>
    <row r="50" spans="1:14" ht="12.75">
      <c r="A50" s="37" t="s">
        <v>30</v>
      </c>
      <c r="B50" s="38">
        <v>0</v>
      </c>
      <c r="C50" s="38">
        <v>0</v>
      </c>
      <c r="D50" s="38">
        <v>2</v>
      </c>
      <c r="E50" s="38">
        <v>1</v>
      </c>
      <c r="F50" s="38">
        <v>0</v>
      </c>
      <c r="G50" s="38">
        <v>1</v>
      </c>
      <c r="H50" s="38">
        <v>1</v>
      </c>
      <c r="I50" s="38">
        <v>0</v>
      </c>
      <c r="J50" s="38">
        <v>0</v>
      </c>
      <c r="K50" s="38">
        <v>1</v>
      </c>
      <c r="M50" s="38">
        <f t="shared" si="13"/>
        <v>6</v>
      </c>
      <c r="N50" s="39">
        <f>SUM(M50)/(M1)</f>
        <v>0.6</v>
      </c>
    </row>
    <row r="51" spans="1:14" ht="12.75">
      <c r="A51" s="37" t="s">
        <v>31</v>
      </c>
      <c r="B51" s="38">
        <v>3</v>
      </c>
      <c r="C51" s="38">
        <v>5</v>
      </c>
      <c r="D51" s="38">
        <v>3</v>
      </c>
      <c r="E51" s="38">
        <v>0</v>
      </c>
      <c r="F51" s="38">
        <v>2</v>
      </c>
      <c r="G51" s="38">
        <v>2</v>
      </c>
      <c r="H51" s="38">
        <v>5</v>
      </c>
      <c r="I51" s="38">
        <v>1</v>
      </c>
      <c r="J51" s="38">
        <v>1</v>
      </c>
      <c r="K51" s="38">
        <v>5</v>
      </c>
      <c r="M51" s="38">
        <f t="shared" si="13"/>
        <v>27</v>
      </c>
      <c r="N51" s="39">
        <f>SUM(M51)/(M1)</f>
        <v>2.7</v>
      </c>
    </row>
    <row r="52" spans="1:14" ht="12.75">
      <c r="A52" s="37" t="s">
        <v>32</v>
      </c>
      <c r="B52" s="38">
        <v>112</v>
      </c>
      <c r="C52" s="38">
        <v>178</v>
      </c>
      <c r="D52" s="38">
        <v>101</v>
      </c>
      <c r="E52" s="38">
        <v>0</v>
      </c>
      <c r="F52" s="38">
        <v>41</v>
      </c>
      <c r="G52" s="38">
        <v>82</v>
      </c>
      <c r="H52" s="38">
        <v>154</v>
      </c>
      <c r="I52" s="38">
        <v>32</v>
      </c>
      <c r="J52" s="38">
        <v>45</v>
      </c>
      <c r="K52" s="38">
        <v>173</v>
      </c>
      <c r="M52" s="38">
        <f t="shared" si="13"/>
        <v>918</v>
      </c>
      <c r="N52" s="39">
        <f>SUM(M52)/(M1)</f>
        <v>91.8</v>
      </c>
    </row>
    <row r="53" spans="1:14" ht="12.75">
      <c r="A53" s="37" t="s">
        <v>33</v>
      </c>
      <c r="B53" s="39">
        <f aca="true" t="shared" si="15" ref="B53:K53">SUM(B52/B51)</f>
        <v>37.333333333333336</v>
      </c>
      <c r="C53" s="39">
        <f t="shared" si="15"/>
        <v>35.6</v>
      </c>
      <c r="D53" s="39">
        <f t="shared" si="15"/>
        <v>33.666666666666664</v>
      </c>
      <c r="E53" s="39">
        <v>0</v>
      </c>
      <c r="F53" s="39">
        <f t="shared" si="15"/>
        <v>20.5</v>
      </c>
      <c r="G53" s="39">
        <f t="shared" si="15"/>
        <v>41</v>
      </c>
      <c r="H53" s="39">
        <f t="shared" si="15"/>
        <v>30.8</v>
      </c>
      <c r="I53" s="39">
        <f t="shared" si="15"/>
        <v>32</v>
      </c>
      <c r="J53" s="39">
        <f t="shared" si="15"/>
        <v>45</v>
      </c>
      <c r="K53" s="39">
        <f t="shared" si="15"/>
        <v>34.6</v>
      </c>
      <c r="L53" s="39"/>
      <c r="N53" s="39">
        <f>SUM(M52/M51)</f>
        <v>34</v>
      </c>
    </row>
    <row r="54" spans="1:14" ht="12.75">
      <c r="A54" s="37" t="s">
        <v>34</v>
      </c>
      <c r="B54" s="38">
        <v>2</v>
      </c>
      <c r="C54" s="38">
        <v>2</v>
      </c>
      <c r="D54" s="38">
        <v>1</v>
      </c>
      <c r="E54" s="38">
        <v>4</v>
      </c>
      <c r="F54" s="38">
        <v>1</v>
      </c>
      <c r="G54" s="38">
        <v>2</v>
      </c>
      <c r="H54" s="38">
        <v>1</v>
      </c>
      <c r="I54" s="38">
        <v>2</v>
      </c>
      <c r="J54" s="38">
        <v>0</v>
      </c>
      <c r="K54" s="38">
        <v>3</v>
      </c>
      <c r="M54" s="38">
        <f>SUM(B54:L54)</f>
        <v>18</v>
      </c>
      <c r="N54" s="39">
        <f>SUM(M54)/(M1)</f>
        <v>1.8</v>
      </c>
    </row>
    <row r="55" spans="1:14" ht="12.75">
      <c r="A55" s="37" t="s">
        <v>35</v>
      </c>
      <c r="B55" s="38">
        <v>1</v>
      </c>
      <c r="C55" s="38">
        <v>2</v>
      </c>
      <c r="D55" s="38">
        <v>1</v>
      </c>
      <c r="E55" s="38">
        <v>2</v>
      </c>
      <c r="F55" s="38">
        <v>1</v>
      </c>
      <c r="G55" s="38">
        <v>2</v>
      </c>
      <c r="H55" s="38">
        <v>1</v>
      </c>
      <c r="I55" s="38">
        <v>0</v>
      </c>
      <c r="J55" s="38">
        <v>0</v>
      </c>
      <c r="K55" s="38">
        <v>1</v>
      </c>
      <c r="M55" s="38">
        <f>SUM(B55:L55)</f>
        <v>11</v>
      </c>
      <c r="N55" s="39">
        <f>SUM(M55)/(M1)</f>
        <v>1.1</v>
      </c>
    </row>
    <row r="56" spans="1:14" ht="12.75">
      <c r="A56" s="37" t="s">
        <v>36</v>
      </c>
      <c r="B56" s="38">
        <v>9</v>
      </c>
      <c r="C56" s="38">
        <v>9</v>
      </c>
      <c r="D56" s="38">
        <v>4</v>
      </c>
      <c r="E56" s="38">
        <v>4</v>
      </c>
      <c r="F56" s="38">
        <v>8</v>
      </c>
      <c r="G56" s="38">
        <v>4</v>
      </c>
      <c r="H56" s="38">
        <v>8</v>
      </c>
      <c r="I56" s="38">
        <v>6</v>
      </c>
      <c r="J56" s="38">
        <v>6</v>
      </c>
      <c r="K56" s="38">
        <v>11</v>
      </c>
      <c r="M56" s="38">
        <f>SUM(B56:L56)</f>
        <v>69</v>
      </c>
      <c r="N56" s="39">
        <f>SUM(M56)/(M1)</f>
        <v>6.9</v>
      </c>
    </row>
    <row r="57" spans="1:14" ht="12.75">
      <c r="A57" s="37" t="s">
        <v>37</v>
      </c>
      <c r="B57" s="38">
        <v>72</v>
      </c>
      <c r="C57" s="38">
        <v>74</v>
      </c>
      <c r="D57" s="38">
        <v>40</v>
      </c>
      <c r="E57" s="38">
        <v>20</v>
      </c>
      <c r="F57" s="38">
        <v>60</v>
      </c>
      <c r="G57" s="38">
        <v>55</v>
      </c>
      <c r="H57" s="38">
        <v>79</v>
      </c>
      <c r="I57" s="38">
        <v>53</v>
      </c>
      <c r="J57" s="38">
        <v>40</v>
      </c>
      <c r="K57" s="38">
        <v>77</v>
      </c>
      <c r="M57" s="38">
        <f>SUM(B57:L57)</f>
        <v>570</v>
      </c>
      <c r="N57" s="39">
        <f>SUM(M57)/(M1)</f>
        <v>57</v>
      </c>
    </row>
    <row r="58" spans="1:14" ht="13.5" thickBot="1">
      <c r="A58" s="43" t="s">
        <v>38</v>
      </c>
      <c r="B58" s="44" t="s">
        <v>119</v>
      </c>
      <c r="C58" s="44" t="s">
        <v>181</v>
      </c>
      <c r="D58" s="44" t="s">
        <v>194</v>
      </c>
      <c r="E58" s="44" t="s">
        <v>208</v>
      </c>
      <c r="F58" s="44" t="s">
        <v>215</v>
      </c>
      <c r="G58" s="44" t="s">
        <v>231</v>
      </c>
      <c r="H58" s="75" t="s">
        <v>254</v>
      </c>
      <c r="I58" s="75" t="s">
        <v>265</v>
      </c>
      <c r="J58" s="75" t="s">
        <v>276</v>
      </c>
      <c r="K58" s="75" t="s">
        <v>298</v>
      </c>
      <c r="L58" s="44"/>
      <c r="M58" s="75" t="s">
        <v>305</v>
      </c>
      <c r="N58" s="75" t="s">
        <v>306</v>
      </c>
    </row>
    <row r="59" spans="1:14" s="31" customFormat="1" ht="20.25" thickBot="1" thickTop="1">
      <c r="A59" s="2" t="s">
        <v>314</v>
      </c>
      <c r="B59" s="32"/>
      <c r="C59" s="32"/>
      <c r="D59" s="45"/>
      <c r="E59" s="32"/>
      <c r="F59" s="32"/>
      <c r="G59" s="32"/>
      <c r="H59" s="32"/>
      <c r="I59" s="32"/>
      <c r="J59" s="32"/>
      <c r="K59" s="32"/>
      <c r="L59" s="32"/>
      <c r="M59" s="32">
        <v>10</v>
      </c>
      <c r="N59" s="33" t="s">
        <v>0</v>
      </c>
    </row>
    <row r="60" spans="1:14" s="48" customFormat="1" ht="12.75" thickTop="1">
      <c r="A60" s="46" t="s">
        <v>39</v>
      </c>
      <c r="B60" s="47" t="s">
        <v>40</v>
      </c>
      <c r="C60" s="47" t="s">
        <v>41</v>
      </c>
      <c r="D60" s="47" t="s">
        <v>9</v>
      </c>
      <c r="E60" s="47" t="s">
        <v>42</v>
      </c>
      <c r="F60" s="47" t="s">
        <v>43</v>
      </c>
      <c r="G60" s="47"/>
      <c r="H60" s="47"/>
      <c r="I60" s="47"/>
      <c r="J60" s="47"/>
      <c r="K60" s="47"/>
      <c r="L60" s="47"/>
      <c r="M60" s="47"/>
      <c r="N60" s="47"/>
    </row>
    <row r="61" spans="1:6" ht="12.75">
      <c r="A61" s="49" t="s">
        <v>120</v>
      </c>
      <c r="B61" s="38">
        <v>210</v>
      </c>
      <c r="C61" s="38">
        <v>1211</v>
      </c>
      <c r="D61" s="39">
        <f aca="true" t="shared" si="16" ref="D61:D74">SUM(C61)/(B61)</f>
        <v>5.766666666666667</v>
      </c>
      <c r="E61" s="38">
        <v>59</v>
      </c>
      <c r="F61" s="38">
        <v>10</v>
      </c>
    </row>
    <row r="62" spans="1:6" ht="12.75">
      <c r="A62" s="49" t="s">
        <v>123</v>
      </c>
      <c r="B62" s="38">
        <v>66</v>
      </c>
      <c r="C62" s="38">
        <v>258</v>
      </c>
      <c r="D62" s="39">
        <f t="shared" si="16"/>
        <v>3.909090909090909</v>
      </c>
      <c r="E62" s="38">
        <v>26</v>
      </c>
      <c r="F62" s="38">
        <v>2</v>
      </c>
    </row>
    <row r="63" spans="1:6" ht="12.75">
      <c r="A63" s="49" t="s">
        <v>159</v>
      </c>
      <c r="B63" s="38">
        <v>25</v>
      </c>
      <c r="C63" s="38">
        <v>77</v>
      </c>
      <c r="D63" s="39">
        <f t="shared" si="16"/>
        <v>3.08</v>
      </c>
      <c r="E63" s="38">
        <v>11</v>
      </c>
      <c r="F63" s="38">
        <v>4</v>
      </c>
    </row>
    <row r="64" spans="1:6" ht="12.75">
      <c r="A64" s="49" t="s">
        <v>121</v>
      </c>
      <c r="B64" s="38">
        <v>12</v>
      </c>
      <c r="C64" s="38">
        <v>62</v>
      </c>
      <c r="D64" s="39">
        <f t="shared" si="16"/>
        <v>5.166666666666667</v>
      </c>
      <c r="E64" s="38">
        <v>28</v>
      </c>
      <c r="F64" s="38">
        <v>1</v>
      </c>
    </row>
    <row r="65" spans="1:6" ht="12.75">
      <c r="A65" s="49" t="s">
        <v>211</v>
      </c>
      <c r="B65" s="38">
        <v>10</v>
      </c>
      <c r="C65" s="38">
        <v>58</v>
      </c>
      <c r="D65" s="39">
        <f t="shared" si="16"/>
        <v>5.8</v>
      </c>
      <c r="E65" s="38">
        <v>29</v>
      </c>
      <c r="F65" s="38">
        <v>2</v>
      </c>
    </row>
    <row r="66" spans="1:6" ht="12.75">
      <c r="A66" s="79" t="s">
        <v>299</v>
      </c>
      <c r="B66" s="38">
        <v>5</v>
      </c>
      <c r="C66" s="38">
        <v>34</v>
      </c>
      <c r="D66" s="39">
        <f t="shared" si="16"/>
        <v>6.8</v>
      </c>
      <c r="E66" s="38">
        <v>16</v>
      </c>
      <c r="F66" s="38">
        <v>0</v>
      </c>
    </row>
    <row r="67" spans="1:6" ht="12.75">
      <c r="A67" s="49" t="s">
        <v>122</v>
      </c>
      <c r="B67" s="38">
        <v>2</v>
      </c>
      <c r="C67" s="38">
        <v>23</v>
      </c>
      <c r="D67" s="39">
        <f t="shared" si="16"/>
        <v>11.5</v>
      </c>
      <c r="E67" s="38">
        <v>28</v>
      </c>
      <c r="F67" s="38">
        <v>0</v>
      </c>
    </row>
    <row r="68" spans="1:6" ht="12.75">
      <c r="A68" s="49" t="s">
        <v>157</v>
      </c>
      <c r="B68" s="38">
        <v>3</v>
      </c>
      <c r="C68" s="38">
        <v>22</v>
      </c>
      <c r="D68" s="39">
        <f t="shared" si="16"/>
        <v>7.333333333333333</v>
      </c>
      <c r="E68" s="38">
        <v>14</v>
      </c>
      <c r="F68" s="38">
        <v>0</v>
      </c>
    </row>
    <row r="69" spans="1:6" ht="12.75">
      <c r="A69" s="79" t="s">
        <v>160</v>
      </c>
      <c r="B69" s="38">
        <v>2</v>
      </c>
      <c r="C69" s="38">
        <v>14</v>
      </c>
      <c r="D69" s="39">
        <f t="shared" si="16"/>
        <v>7</v>
      </c>
      <c r="E69" s="38">
        <v>7</v>
      </c>
      <c r="F69" s="38">
        <v>0</v>
      </c>
    </row>
    <row r="70" spans="1:6" ht="12.75">
      <c r="A70" s="79" t="s">
        <v>172</v>
      </c>
      <c r="B70" s="38">
        <v>2</v>
      </c>
      <c r="C70" s="38">
        <v>9</v>
      </c>
      <c r="D70" s="39">
        <f t="shared" si="16"/>
        <v>4.5</v>
      </c>
      <c r="E70" s="38">
        <v>5</v>
      </c>
      <c r="F70" s="38">
        <v>0</v>
      </c>
    </row>
    <row r="71" spans="1:6" ht="12.75">
      <c r="A71" s="79" t="s">
        <v>300</v>
      </c>
      <c r="B71" s="38">
        <v>1</v>
      </c>
      <c r="C71" s="38">
        <v>2</v>
      </c>
      <c r="D71" s="39">
        <f t="shared" si="16"/>
        <v>2</v>
      </c>
      <c r="E71" s="38">
        <v>2</v>
      </c>
      <c r="F71" s="38">
        <v>0</v>
      </c>
    </row>
    <row r="72" spans="1:6" ht="12.75">
      <c r="A72" s="49" t="s">
        <v>164</v>
      </c>
      <c r="B72" s="38">
        <v>1</v>
      </c>
      <c r="C72" s="38">
        <v>1</v>
      </c>
      <c r="D72" s="39">
        <f t="shared" si="16"/>
        <v>1</v>
      </c>
      <c r="E72" s="38">
        <v>1</v>
      </c>
      <c r="F72" s="38">
        <v>0</v>
      </c>
    </row>
    <row r="73" spans="1:6" ht="12.75">
      <c r="A73" s="79" t="s">
        <v>168</v>
      </c>
      <c r="B73" s="38">
        <v>1</v>
      </c>
      <c r="C73" s="38">
        <v>0</v>
      </c>
      <c r="D73" s="39">
        <f t="shared" si="16"/>
        <v>0</v>
      </c>
      <c r="E73" s="38">
        <v>0</v>
      </c>
      <c r="F73" s="38">
        <v>0</v>
      </c>
    </row>
    <row r="74" spans="1:6" ht="12.75">
      <c r="A74" s="79" t="s">
        <v>301</v>
      </c>
      <c r="B74" s="38">
        <v>1</v>
      </c>
      <c r="C74" s="38">
        <v>-2</v>
      </c>
      <c r="D74" s="39">
        <f t="shared" si="16"/>
        <v>-2</v>
      </c>
      <c r="E74" s="7" t="s">
        <v>182</v>
      </c>
      <c r="F74" s="38">
        <v>0</v>
      </c>
    </row>
    <row r="75" spans="1:4" ht="12.75">
      <c r="A75" s="37" t="s">
        <v>92</v>
      </c>
      <c r="B75" s="38">
        <v>7</v>
      </c>
      <c r="C75" s="38">
        <v>-24</v>
      </c>
      <c r="D75" s="39"/>
    </row>
    <row r="76" spans="1:14" s="48" customFormat="1" ht="12">
      <c r="A76" s="48" t="s">
        <v>8</v>
      </c>
      <c r="B76" s="50">
        <f>SUM(B61:B75)</f>
        <v>348</v>
      </c>
      <c r="C76" s="50">
        <f>SUM(C61:C75)</f>
        <v>1745</v>
      </c>
      <c r="D76" s="51">
        <f>SUM(C76)/(B76)</f>
        <v>5.014367816091954</v>
      </c>
      <c r="E76" s="50">
        <v>59</v>
      </c>
      <c r="F76" s="50">
        <f>SUM(F61:F75)</f>
        <v>19</v>
      </c>
      <c r="G76" s="50"/>
      <c r="H76" s="50"/>
      <c r="I76" s="50"/>
      <c r="J76" s="50"/>
      <c r="K76" s="50"/>
      <c r="L76" s="50"/>
      <c r="M76" s="50"/>
      <c r="N76" s="50"/>
    </row>
    <row r="77" spans="1:14" s="48" customFormat="1" ht="12.75" thickBot="1">
      <c r="A77" s="48" t="s">
        <v>11</v>
      </c>
      <c r="B77" s="50">
        <f>M44</f>
        <v>337</v>
      </c>
      <c r="C77" s="50">
        <f>(M45)</f>
        <v>1576</v>
      </c>
      <c r="D77" s="51">
        <f>SUM(C77)/(B77)</f>
        <v>4.6765578635014835</v>
      </c>
      <c r="E77" s="50">
        <v>71</v>
      </c>
      <c r="F77" s="50">
        <v>22</v>
      </c>
      <c r="G77" s="50"/>
      <c r="H77" s="50"/>
      <c r="I77" s="50"/>
      <c r="J77" s="50"/>
      <c r="K77" s="50"/>
      <c r="L77" s="50"/>
      <c r="M77" s="50"/>
      <c r="N77" s="50"/>
    </row>
    <row r="78" spans="1:14" s="48" customFormat="1" ht="12.75" thickTop="1">
      <c r="A78" s="46" t="s">
        <v>44</v>
      </c>
      <c r="B78" s="47" t="s">
        <v>45</v>
      </c>
      <c r="C78" s="47" t="s">
        <v>40</v>
      </c>
      <c r="D78" s="47" t="s">
        <v>46</v>
      </c>
      <c r="E78" s="47" t="s">
        <v>47</v>
      </c>
      <c r="F78" s="47" t="s">
        <v>41</v>
      </c>
      <c r="G78" s="47" t="s">
        <v>48</v>
      </c>
      <c r="H78" s="47" t="s">
        <v>43</v>
      </c>
      <c r="I78" s="47" t="s">
        <v>42</v>
      </c>
      <c r="J78" s="50"/>
      <c r="K78" s="50"/>
      <c r="L78" s="50"/>
      <c r="M78" s="50"/>
      <c r="N78" s="50"/>
    </row>
    <row r="79" spans="1:9" ht="12.75">
      <c r="A79" s="49" t="s">
        <v>123</v>
      </c>
      <c r="B79" s="38">
        <v>88</v>
      </c>
      <c r="C79" s="38">
        <v>199</v>
      </c>
      <c r="D79" s="38">
        <v>12</v>
      </c>
      <c r="E79" s="40">
        <f>SUM(B79)/(C79)</f>
        <v>0.44221105527638194</v>
      </c>
      <c r="F79" s="38">
        <v>764</v>
      </c>
      <c r="G79" s="52">
        <f>SUM(F79)/(C79)</f>
        <v>3.8391959798994977</v>
      </c>
      <c r="H79" s="38">
        <v>6</v>
      </c>
      <c r="I79" s="7" t="s">
        <v>210</v>
      </c>
    </row>
    <row r="80" spans="1:9" ht="12.75">
      <c r="A80" s="79" t="s">
        <v>211</v>
      </c>
      <c r="B80" s="38">
        <v>0</v>
      </c>
      <c r="C80" s="38">
        <v>1</v>
      </c>
      <c r="D80" s="38">
        <v>0</v>
      </c>
      <c r="E80" s="40">
        <f>SUM(B80)/(C80)</f>
        <v>0</v>
      </c>
      <c r="F80" s="38">
        <v>0</v>
      </c>
      <c r="G80" s="52">
        <f>SUM(F80)/(C80)</f>
        <v>0</v>
      </c>
      <c r="H80" s="38">
        <v>0</v>
      </c>
      <c r="I80" s="7" t="s">
        <v>182</v>
      </c>
    </row>
    <row r="81" spans="1:9" ht="12.75">
      <c r="A81" s="79" t="s">
        <v>120</v>
      </c>
      <c r="B81" s="38">
        <v>0</v>
      </c>
      <c r="C81" s="38">
        <v>1</v>
      </c>
      <c r="D81" s="38">
        <v>0</v>
      </c>
      <c r="E81" s="40">
        <f>SUM(B81)/(C81)</f>
        <v>0</v>
      </c>
      <c r="F81" s="38">
        <v>0</v>
      </c>
      <c r="G81" s="52">
        <f>SUM(F81)/(C81)</f>
        <v>0</v>
      </c>
      <c r="H81" s="38">
        <v>0</v>
      </c>
      <c r="I81" s="7" t="s">
        <v>182</v>
      </c>
    </row>
    <row r="82" spans="1:7" ht="12.75">
      <c r="A82" s="49" t="s">
        <v>103</v>
      </c>
      <c r="B82" s="38">
        <v>0</v>
      </c>
      <c r="C82" s="38">
        <v>3</v>
      </c>
      <c r="E82" s="40"/>
      <c r="G82" s="52"/>
    </row>
    <row r="83" spans="1:14" s="48" customFormat="1" ht="12">
      <c r="A83" s="48" t="s">
        <v>8</v>
      </c>
      <c r="B83" s="50">
        <f>SUM(B79:B82)</f>
        <v>88</v>
      </c>
      <c r="C83" s="50">
        <f>SUM(C79:C82)</f>
        <v>204</v>
      </c>
      <c r="D83" s="50">
        <f>SUM(D79:D82)</f>
        <v>12</v>
      </c>
      <c r="E83" s="53">
        <f>SUM(B83)/(C83)</f>
        <v>0.43137254901960786</v>
      </c>
      <c r="F83" s="50">
        <f>SUM(F79:F82)</f>
        <v>764</v>
      </c>
      <c r="G83" s="54">
        <f>SUM(F83)/(C83)</f>
        <v>3.7450980392156863</v>
      </c>
      <c r="H83" s="50">
        <f>SUM(H79:H82)</f>
        <v>6</v>
      </c>
      <c r="I83" s="5" t="s">
        <v>210</v>
      </c>
      <c r="J83" s="50"/>
      <c r="K83" s="50"/>
      <c r="L83" s="50"/>
      <c r="M83" s="50"/>
      <c r="N83" s="50"/>
    </row>
    <row r="84" spans="1:14" s="48" customFormat="1" ht="12.75" thickBot="1">
      <c r="A84" s="48" t="s">
        <v>11</v>
      </c>
      <c r="B84" s="50">
        <f>M48</f>
        <v>115</v>
      </c>
      <c r="C84" s="50">
        <f>M49</f>
        <v>185</v>
      </c>
      <c r="D84" s="50">
        <f>M50</f>
        <v>6</v>
      </c>
      <c r="E84" s="53">
        <f>SUM(B84)/(C84)</f>
        <v>0.6216216216216216</v>
      </c>
      <c r="F84" s="50">
        <f>M46</f>
        <v>1688</v>
      </c>
      <c r="G84" s="54">
        <f>SUM(F84)/(C84)</f>
        <v>9.124324324324323</v>
      </c>
      <c r="H84" s="50">
        <v>19</v>
      </c>
      <c r="I84" s="50" t="s">
        <v>183</v>
      </c>
      <c r="J84" s="50"/>
      <c r="K84" s="50"/>
      <c r="L84" s="50"/>
      <c r="M84" s="50"/>
      <c r="N84" s="50"/>
    </row>
    <row r="85" spans="1:14" s="48" customFormat="1" ht="12.75" thickTop="1">
      <c r="A85" s="46" t="s">
        <v>49</v>
      </c>
      <c r="B85" s="47" t="s">
        <v>50</v>
      </c>
      <c r="C85" s="47" t="s">
        <v>41</v>
      </c>
      <c r="D85" s="47" t="s">
        <v>9</v>
      </c>
      <c r="E85" s="47" t="s">
        <v>42</v>
      </c>
      <c r="F85" s="47" t="s">
        <v>43</v>
      </c>
      <c r="G85" s="47"/>
      <c r="H85" s="47"/>
      <c r="I85" s="47"/>
      <c r="J85" s="50"/>
      <c r="K85" s="50"/>
      <c r="L85" s="50"/>
      <c r="M85" s="50"/>
      <c r="N85" s="50"/>
    </row>
    <row r="86" spans="1:6" ht="12.75">
      <c r="A86" s="49" t="s">
        <v>166</v>
      </c>
      <c r="B86" s="38">
        <v>38</v>
      </c>
      <c r="C86" s="38">
        <v>357</v>
      </c>
      <c r="D86" s="39">
        <f aca="true" t="shared" si="17" ref="D86:D97">SUM(C86)/(B86)</f>
        <v>9.394736842105264</v>
      </c>
      <c r="E86" s="7" t="s">
        <v>210</v>
      </c>
      <c r="F86" s="38">
        <v>3</v>
      </c>
    </row>
    <row r="87" spans="1:6" ht="12.75">
      <c r="A87" s="49" t="s">
        <v>173</v>
      </c>
      <c r="B87" s="38">
        <v>15</v>
      </c>
      <c r="C87" s="38">
        <v>121</v>
      </c>
      <c r="D87" s="39">
        <f t="shared" si="17"/>
        <v>8.066666666666666</v>
      </c>
      <c r="E87" s="38">
        <v>25</v>
      </c>
      <c r="F87" s="38">
        <v>1</v>
      </c>
    </row>
    <row r="88" spans="1:6" ht="12.75">
      <c r="A88" s="49" t="s">
        <v>211</v>
      </c>
      <c r="B88" s="38">
        <v>9</v>
      </c>
      <c r="C88" s="38">
        <v>47</v>
      </c>
      <c r="D88" s="39">
        <f t="shared" si="17"/>
        <v>5.222222222222222</v>
      </c>
      <c r="E88" s="38">
        <v>12</v>
      </c>
      <c r="F88" s="38">
        <v>0</v>
      </c>
    </row>
    <row r="89" spans="1:6" ht="12.75">
      <c r="A89" s="49" t="s">
        <v>122</v>
      </c>
      <c r="B89" s="38">
        <v>8</v>
      </c>
      <c r="C89" s="38">
        <v>65</v>
      </c>
      <c r="D89" s="39">
        <f t="shared" si="17"/>
        <v>8.125</v>
      </c>
      <c r="E89" s="38">
        <v>25</v>
      </c>
      <c r="F89" s="38">
        <v>0</v>
      </c>
    </row>
    <row r="90" spans="1:6" ht="12.75">
      <c r="A90" s="49" t="s">
        <v>161</v>
      </c>
      <c r="B90" s="38">
        <v>7</v>
      </c>
      <c r="C90" s="38">
        <v>82</v>
      </c>
      <c r="D90" s="39">
        <f t="shared" si="17"/>
        <v>11.714285714285714</v>
      </c>
      <c r="E90" s="7" t="s">
        <v>257</v>
      </c>
      <c r="F90" s="38">
        <v>2</v>
      </c>
    </row>
    <row r="91" spans="1:6" ht="12.75">
      <c r="A91" s="49" t="s">
        <v>120</v>
      </c>
      <c r="B91" s="38">
        <v>4</v>
      </c>
      <c r="C91" s="38">
        <v>49</v>
      </c>
      <c r="D91" s="39">
        <f t="shared" si="17"/>
        <v>12.25</v>
      </c>
      <c r="E91" s="38">
        <v>42</v>
      </c>
      <c r="F91" s="38">
        <v>0</v>
      </c>
    </row>
    <row r="92" spans="1:6" ht="12.75">
      <c r="A92" s="49" t="s">
        <v>121</v>
      </c>
      <c r="B92" s="38">
        <v>4</v>
      </c>
      <c r="C92" s="38">
        <v>14</v>
      </c>
      <c r="D92" s="39">
        <f t="shared" si="17"/>
        <v>3.5</v>
      </c>
      <c r="E92" s="38">
        <v>12</v>
      </c>
      <c r="F92" s="38">
        <v>0</v>
      </c>
    </row>
    <row r="93" spans="1:6" ht="12.75">
      <c r="A93" s="79" t="s">
        <v>266</v>
      </c>
      <c r="B93" s="38">
        <v>1</v>
      </c>
      <c r="C93" s="38">
        <v>24</v>
      </c>
      <c r="D93" s="39">
        <f t="shared" si="17"/>
        <v>24</v>
      </c>
      <c r="E93" s="38">
        <v>24</v>
      </c>
      <c r="F93" s="38">
        <v>0</v>
      </c>
    </row>
    <row r="94" spans="1:6" ht="12.75">
      <c r="A94" s="79" t="s">
        <v>228</v>
      </c>
      <c r="B94" s="38">
        <v>1</v>
      </c>
      <c r="C94" s="38">
        <v>7</v>
      </c>
      <c r="D94" s="39">
        <f t="shared" si="17"/>
        <v>7</v>
      </c>
      <c r="E94" s="38">
        <v>7</v>
      </c>
      <c r="F94" s="38">
        <v>0</v>
      </c>
    </row>
    <row r="95" spans="1:6" ht="12.75">
      <c r="A95" s="49" t="s">
        <v>156</v>
      </c>
      <c r="B95" s="38">
        <v>1</v>
      </c>
      <c r="C95" s="38">
        <v>-2</v>
      </c>
      <c r="D95" s="39">
        <f t="shared" si="17"/>
        <v>-2</v>
      </c>
      <c r="E95" s="38">
        <v>-2</v>
      </c>
      <c r="F95" s="38">
        <v>0</v>
      </c>
    </row>
    <row r="96" spans="1:14" s="48" customFormat="1" ht="12">
      <c r="A96" s="48" t="s">
        <v>8</v>
      </c>
      <c r="B96" s="50">
        <f>SUM(B86:B95)</f>
        <v>88</v>
      </c>
      <c r="C96" s="50">
        <f>SUM(C86:C95)</f>
        <v>764</v>
      </c>
      <c r="D96" s="51">
        <f t="shared" si="17"/>
        <v>8.681818181818182</v>
      </c>
      <c r="E96" s="5" t="s">
        <v>210</v>
      </c>
      <c r="F96" s="50">
        <f>SUM(F86:F95)</f>
        <v>6</v>
      </c>
      <c r="G96" s="50"/>
      <c r="H96" s="50"/>
      <c r="I96" s="50"/>
      <c r="J96" s="50"/>
      <c r="K96" s="50"/>
      <c r="L96" s="50"/>
      <c r="M96" s="50"/>
      <c r="N96" s="50"/>
    </row>
    <row r="97" spans="1:14" s="48" customFormat="1" ht="12.75" thickBot="1">
      <c r="A97" s="48" t="s">
        <v>11</v>
      </c>
      <c r="B97" s="50">
        <f>M48</f>
        <v>115</v>
      </c>
      <c r="C97" s="50">
        <f>M46</f>
        <v>1688</v>
      </c>
      <c r="D97" s="51">
        <f t="shared" si="17"/>
        <v>14.678260869565218</v>
      </c>
      <c r="E97" s="50" t="str">
        <f>I84</f>
        <v>t72</v>
      </c>
      <c r="F97" s="50">
        <v>19</v>
      </c>
      <c r="G97" s="50"/>
      <c r="H97" s="50"/>
      <c r="I97" s="50"/>
      <c r="J97" s="50"/>
      <c r="K97" s="50"/>
      <c r="L97" s="50"/>
      <c r="M97" s="50"/>
      <c r="N97" s="50"/>
    </row>
    <row r="98" spans="1:14" s="48" customFormat="1" ht="12.75" thickTop="1">
      <c r="A98" s="46"/>
      <c r="B98" s="47" t="s">
        <v>43</v>
      </c>
      <c r="C98" s="47" t="s">
        <v>43</v>
      </c>
      <c r="D98" s="47" t="s">
        <v>43</v>
      </c>
      <c r="E98" s="47"/>
      <c r="F98" s="47"/>
      <c r="G98" s="47"/>
      <c r="H98" s="47"/>
      <c r="I98" s="47"/>
      <c r="J98" s="50"/>
      <c r="K98" s="50"/>
      <c r="L98" s="50"/>
      <c r="M98" s="50"/>
      <c r="N98" s="50"/>
    </row>
    <row r="99" spans="1:14" s="48" customFormat="1" ht="12">
      <c r="A99" s="48" t="s">
        <v>51</v>
      </c>
      <c r="B99" s="50" t="s">
        <v>52</v>
      </c>
      <c r="C99" s="50" t="s">
        <v>50</v>
      </c>
      <c r="D99" s="50" t="s">
        <v>100</v>
      </c>
      <c r="E99" s="50" t="s">
        <v>54</v>
      </c>
      <c r="F99" s="50" t="s">
        <v>55</v>
      </c>
      <c r="G99" s="50" t="s">
        <v>56</v>
      </c>
      <c r="H99" s="50" t="s">
        <v>57</v>
      </c>
      <c r="I99" s="50" t="s">
        <v>58</v>
      </c>
      <c r="J99" s="50"/>
      <c r="K99" s="50"/>
      <c r="L99" s="50"/>
      <c r="M99" s="50"/>
      <c r="N99" s="50"/>
    </row>
    <row r="100" spans="1:9" ht="12.75">
      <c r="A100" s="37" t="s">
        <v>120</v>
      </c>
      <c r="B100" s="38">
        <v>10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f aca="true" t="shared" si="18" ref="I100:I111">SUM(B100*6)+(C100*6)+(D100*6)+(E100)+(F100*2)+(G100*3)+(H100*2)</f>
        <v>60</v>
      </c>
    </row>
    <row r="101" spans="1:9" ht="12.75">
      <c r="A101" s="37" t="s">
        <v>126</v>
      </c>
      <c r="B101" s="38">
        <v>0</v>
      </c>
      <c r="C101" s="38">
        <v>0</v>
      </c>
      <c r="D101" s="38">
        <v>0</v>
      </c>
      <c r="E101" s="38">
        <v>20</v>
      </c>
      <c r="F101" s="38">
        <v>0</v>
      </c>
      <c r="G101" s="38">
        <v>2</v>
      </c>
      <c r="H101" s="38">
        <v>0</v>
      </c>
      <c r="I101" s="38">
        <f t="shared" si="18"/>
        <v>26</v>
      </c>
    </row>
    <row r="102" spans="1:9" ht="12.75">
      <c r="A102" s="37" t="s">
        <v>159</v>
      </c>
      <c r="B102" s="38">
        <v>4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f t="shared" si="18"/>
        <v>24</v>
      </c>
    </row>
    <row r="103" spans="1:9" ht="12.75">
      <c r="A103" s="37" t="s">
        <v>166</v>
      </c>
      <c r="B103" s="38">
        <v>2</v>
      </c>
      <c r="C103" s="38">
        <v>1</v>
      </c>
      <c r="D103" s="38">
        <v>0</v>
      </c>
      <c r="E103" s="38">
        <v>0</v>
      </c>
      <c r="F103" s="38">
        <v>1</v>
      </c>
      <c r="G103" s="38">
        <v>0</v>
      </c>
      <c r="H103" s="38">
        <v>0</v>
      </c>
      <c r="I103" s="38">
        <f t="shared" si="18"/>
        <v>20</v>
      </c>
    </row>
    <row r="104" spans="1:9" ht="12.75">
      <c r="A104" s="37" t="s">
        <v>161</v>
      </c>
      <c r="B104" s="38">
        <v>0</v>
      </c>
      <c r="C104" s="38">
        <v>2</v>
      </c>
      <c r="D104" s="38">
        <v>1</v>
      </c>
      <c r="E104" s="38">
        <v>0</v>
      </c>
      <c r="F104" s="38">
        <v>0</v>
      </c>
      <c r="G104" s="38">
        <v>0</v>
      </c>
      <c r="H104" s="38">
        <v>0</v>
      </c>
      <c r="I104" s="38">
        <f t="shared" si="18"/>
        <v>18</v>
      </c>
    </row>
    <row r="105" spans="1:9" ht="12.75">
      <c r="A105" s="37" t="s">
        <v>123</v>
      </c>
      <c r="B105" s="38">
        <v>2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f t="shared" si="18"/>
        <v>12</v>
      </c>
    </row>
    <row r="106" spans="1:9" ht="12.75">
      <c r="A106" s="6" t="s">
        <v>211</v>
      </c>
      <c r="B106" s="38">
        <v>2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f t="shared" si="18"/>
        <v>12</v>
      </c>
    </row>
    <row r="107" spans="1:9" ht="12.75">
      <c r="A107" s="37" t="s">
        <v>121</v>
      </c>
      <c r="B107" s="38">
        <v>1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f t="shared" si="18"/>
        <v>6</v>
      </c>
    </row>
    <row r="108" spans="1:9" ht="12.75">
      <c r="A108" s="6" t="s">
        <v>173</v>
      </c>
      <c r="B108" s="38">
        <v>0</v>
      </c>
      <c r="C108" s="38">
        <v>1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f t="shared" si="18"/>
        <v>6</v>
      </c>
    </row>
    <row r="109" spans="1:9" ht="12.75">
      <c r="A109" s="37" t="s">
        <v>164</v>
      </c>
      <c r="B109" s="38">
        <v>0</v>
      </c>
      <c r="C109" s="38">
        <v>0</v>
      </c>
      <c r="D109" s="38">
        <v>1</v>
      </c>
      <c r="E109" s="38">
        <v>0</v>
      </c>
      <c r="F109" s="38">
        <v>0</v>
      </c>
      <c r="G109" s="38">
        <v>0</v>
      </c>
      <c r="H109" s="38">
        <v>0</v>
      </c>
      <c r="I109" s="38">
        <f t="shared" si="18"/>
        <v>6</v>
      </c>
    </row>
    <row r="110" spans="1:14" s="48" customFormat="1" ht="12">
      <c r="A110" s="48" t="s">
        <v>8</v>
      </c>
      <c r="B110" s="50">
        <f aca="true" t="shared" si="19" ref="B110:H110">SUM(B100:B109)</f>
        <v>21</v>
      </c>
      <c r="C110" s="50">
        <f t="shared" si="19"/>
        <v>4</v>
      </c>
      <c r="D110" s="50">
        <f t="shared" si="19"/>
        <v>2</v>
      </c>
      <c r="E110" s="50">
        <f t="shared" si="19"/>
        <v>20</v>
      </c>
      <c r="F110" s="50">
        <f t="shared" si="19"/>
        <v>1</v>
      </c>
      <c r="G110" s="50">
        <f t="shared" si="19"/>
        <v>2</v>
      </c>
      <c r="H110" s="50">
        <f t="shared" si="19"/>
        <v>0</v>
      </c>
      <c r="I110" s="50">
        <f t="shared" si="18"/>
        <v>190</v>
      </c>
      <c r="J110" s="50"/>
      <c r="K110" s="50"/>
      <c r="L110" s="50"/>
      <c r="M110" s="50"/>
      <c r="N110" s="50"/>
    </row>
    <row r="111" spans="1:14" s="48" customFormat="1" ht="12.75" thickBot="1">
      <c r="A111" s="55" t="s">
        <v>11</v>
      </c>
      <c r="B111" s="56">
        <f>F77</f>
        <v>22</v>
      </c>
      <c r="C111" s="56">
        <f>H84</f>
        <v>19</v>
      </c>
      <c r="D111" s="56">
        <f>SUM(F126+F131+F139)</f>
        <v>7</v>
      </c>
      <c r="E111" s="56">
        <f>B115</f>
        <v>36</v>
      </c>
      <c r="F111" s="56">
        <v>4</v>
      </c>
      <c r="G111" s="56">
        <f>E115</f>
        <v>1</v>
      </c>
      <c r="H111" s="56">
        <v>1</v>
      </c>
      <c r="I111" s="56">
        <f t="shared" si="18"/>
        <v>337</v>
      </c>
      <c r="J111" s="50"/>
      <c r="K111" s="50"/>
      <c r="L111" s="50"/>
      <c r="M111" s="50"/>
      <c r="N111" s="50"/>
    </row>
    <row r="112" spans="1:15" s="48" customFormat="1" ht="12.75" thickTop="1">
      <c r="A112" s="46" t="s">
        <v>59</v>
      </c>
      <c r="B112" s="47" t="s">
        <v>60</v>
      </c>
      <c r="C112" s="47" t="s">
        <v>61</v>
      </c>
      <c r="D112" s="47" t="s">
        <v>47</v>
      </c>
      <c r="E112" s="47" t="s">
        <v>90</v>
      </c>
      <c r="F112" s="47" t="s">
        <v>62</v>
      </c>
      <c r="G112" s="47" t="s">
        <v>47</v>
      </c>
      <c r="H112" s="47" t="s">
        <v>42</v>
      </c>
      <c r="I112" s="47" t="s">
        <v>58</v>
      </c>
      <c r="J112" s="57" t="s">
        <v>63</v>
      </c>
      <c r="K112" s="47"/>
      <c r="L112" s="47"/>
      <c r="M112" s="47"/>
      <c r="N112" s="58"/>
      <c r="O112" s="59"/>
    </row>
    <row r="113" spans="1:15" ht="12.75">
      <c r="A113" s="49" t="s">
        <v>126</v>
      </c>
      <c r="B113" s="38">
        <v>20</v>
      </c>
      <c r="C113" s="60">
        <v>24</v>
      </c>
      <c r="D113" s="40">
        <f>SUM(B113/C113)</f>
        <v>0.8333333333333334</v>
      </c>
      <c r="E113" s="61">
        <v>2</v>
      </c>
      <c r="F113" s="61">
        <v>4</v>
      </c>
      <c r="G113" s="62">
        <f>SUM(E113/F113)</f>
        <v>0.5</v>
      </c>
      <c r="H113" s="38">
        <v>29</v>
      </c>
      <c r="I113" s="38">
        <f>SUM(B113)+(E113*3)</f>
        <v>26</v>
      </c>
      <c r="J113" s="76" t="s">
        <v>307</v>
      </c>
      <c r="K113" s="63"/>
      <c r="L113" s="63"/>
      <c r="M113" s="63"/>
      <c r="N113" s="63"/>
      <c r="O113" s="64"/>
    </row>
    <row r="114" spans="1:14" s="48" customFormat="1" ht="12">
      <c r="A114" s="48" t="s">
        <v>8</v>
      </c>
      <c r="B114" s="50">
        <f>SUM(B113:B113)</f>
        <v>20</v>
      </c>
      <c r="C114" s="50">
        <f>SUM(C113:C113)</f>
        <v>24</v>
      </c>
      <c r="D114" s="53">
        <f>SUM(B114/C114)</f>
        <v>0.8333333333333334</v>
      </c>
      <c r="E114" s="50">
        <f>SUM(E113:E113)</f>
        <v>2</v>
      </c>
      <c r="F114" s="50">
        <f>SUM(F113:F113)</f>
        <v>4</v>
      </c>
      <c r="G114" s="65">
        <f>SUM(E114/F114)</f>
        <v>0.5</v>
      </c>
      <c r="H114" s="50">
        <v>29</v>
      </c>
      <c r="I114" s="50">
        <f>SUM(I113:I113)</f>
        <v>26</v>
      </c>
      <c r="J114" s="77" t="s">
        <v>307</v>
      </c>
      <c r="K114" s="50"/>
      <c r="L114" s="50"/>
      <c r="M114" s="50"/>
      <c r="N114" s="50"/>
    </row>
    <row r="115" spans="1:14" s="48" customFormat="1" ht="12.75" thickBot="1">
      <c r="A115" s="59" t="s">
        <v>11</v>
      </c>
      <c r="B115" s="58">
        <v>36</v>
      </c>
      <c r="C115" s="58">
        <v>41</v>
      </c>
      <c r="D115" s="65">
        <f>SUM(B115/C115)</f>
        <v>0.8780487804878049</v>
      </c>
      <c r="E115" s="58">
        <v>1</v>
      </c>
      <c r="F115" s="58">
        <v>4</v>
      </c>
      <c r="G115" s="65">
        <f>SUM(E115/F115)</f>
        <v>0.25</v>
      </c>
      <c r="H115" s="58">
        <v>42</v>
      </c>
      <c r="I115" s="58">
        <f>SUM(B115)+(E115*3)</f>
        <v>39</v>
      </c>
      <c r="J115" s="78" t="s">
        <v>262</v>
      </c>
      <c r="K115" s="50"/>
      <c r="L115" s="50"/>
      <c r="M115" s="50"/>
      <c r="N115" s="50"/>
    </row>
    <row r="116" spans="1:14" s="48" customFormat="1" ht="12.75" thickTop="1">
      <c r="A116" s="46" t="s">
        <v>64</v>
      </c>
      <c r="B116" s="47" t="s">
        <v>53</v>
      </c>
      <c r="C116" s="47" t="s">
        <v>41</v>
      </c>
      <c r="D116" s="66" t="s">
        <v>9</v>
      </c>
      <c r="E116" s="47" t="s">
        <v>42</v>
      </c>
      <c r="F116" s="47" t="s">
        <v>43</v>
      </c>
      <c r="G116" s="65"/>
      <c r="H116" s="58"/>
      <c r="I116" s="58"/>
      <c r="J116" s="58"/>
      <c r="K116" s="58"/>
      <c r="L116" s="58"/>
      <c r="M116" s="58"/>
      <c r="N116" s="58"/>
    </row>
    <row r="117" spans="1:7" ht="12.75">
      <c r="A117" s="49" t="s">
        <v>121</v>
      </c>
      <c r="B117" s="38">
        <v>17</v>
      </c>
      <c r="C117" s="38">
        <v>394</v>
      </c>
      <c r="D117" s="39">
        <f aca="true" t="shared" si="20" ref="D117:D124">SUM(C117)/(B117)</f>
        <v>23.176470588235293</v>
      </c>
      <c r="E117" s="38">
        <v>69</v>
      </c>
      <c r="F117" s="38">
        <v>0</v>
      </c>
      <c r="G117" s="40"/>
    </row>
    <row r="118" spans="1:7" ht="12.75">
      <c r="A118" s="49" t="s">
        <v>120</v>
      </c>
      <c r="B118" s="38">
        <v>11</v>
      </c>
      <c r="C118" s="38">
        <v>241</v>
      </c>
      <c r="D118" s="39">
        <f t="shared" si="20"/>
        <v>21.90909090909091</v>
      </c>
      <c r="E118" s="38">
        <v>39</v>
      </c>
      <c r="F118" s="38">
        <v>0</v>
      </c>
      <c r="G118" s="40"/>
    </row>
    <row r="119" spans="1:7" ht="12.75">
      <c r="A119" s="79" t="s">
        <v>122</v>
      </c>
      <c r="B119" s="38">
        <v>6</v>
      </c>
      <c r="C119" s="38">
        <v>122</v>
      </c>
      <c r="D119" s="39">
        <f t="shared" si="20"/>
        <v>20.333333333333332</v>
      </c>
      <c r="E119" s="38">
        <v>42</v>
      </c>
      <c r="F119" s="38">
        <v>0</v>
      </c>
      <c r="G119" s="40"/>
    </row>
    <row r="120" spans="1:7" ht="12.75">
      <c r="A120" s="79" t="s">
        <v>299</v>
      </c>
      <c r="B120" s="38">
        <v>1</v>
      </c>
      <c r="C120" s="38">
        <v>29</v>
      </c>
      <c r="D120" s="39">
        <f t="shared" si="20"/>
        <v>29</v>
      </c>
      <c r="E120" s="38">
        <v>29</v>
      </c>
      <c r="F120" s="38">
        <v>0</v>
      </c>
      <c r="G120" s="40"/>
    </row>
    <row r="121" spans="1:7" ht="12.75">
      <c r="A121" s="79" t="s">
        <v>159</v>
      </c>
      <c r="B121" s="38">
        <v>2</v>
      </c>
      <c r="C121" s="38">
        <v>18</v>
      </c>
      <c r="D121" s="39">
        <f t="shared" si="20"/>
        <v>9</v>
      </c>
      <c r="E121" s="38">
        <v>12</v>
      </c>
      <c r="F121" s="38">
        <v>0</v>
      </c>
      <c r="G121" s="40"/>
    </row>
    <row r="122" spans="1:7" ht="12.75">
      <c r="A122" s="79" t="s">
        <v>211</v>
      </c>
      <c r="B122" s="38">
        <v>1</v>
      </c>
      <c r="C122" s="38">
        <v>13</v>
      </c>
      <c r="D122" s="39">
        <f t="shared" si="20"/>
        <v>13</v>
      </c>
      <c r="E122" s="38">
        <v>13</v>
      </c>
      <c r="F122" s="38">
        <v>0</v>
      </c>
      <c r="G122" s="40"/>
    </row>
    <row r="123" spans="1:7" ht="12.75">
      <c r="A123" s="49" t="s">
        <v>172</v>
      </c>
      <c r="B123" s="38">
        <v>1</v>
      </c>
      <c r="C123" s="38">
        <v>10</v>
      </c>
      <c r="D123" s="39">
        <f t="shared" si="20"/>
        <v>10</v>
      </c>
      <c r="E123" s="38">
        <v>10</v>
      </c>
      <c r="F123" s="38">
        <v>0</v>
      </c>
      <c r="G123" s="40"/>
    </row>
    <row r="124" spans="1:7" ht="12.75">
      <c r="A124" s="49" t="s">
        <v>170</v>
      </c>
      <c r="B124" s="38">
        <v>1</v>
      </c>
      <c r="C124" s="38">
        <v>4</v>
      </c>
      <c r="D124" s="39">
        <f t="shared" si="20"/>
        <v>4</v>
      </c>
      <c r="E124" s="38">
        <v>4</v>
      </c>
      <c r="F124" s="38">
        <v>0</v>
      </c>
      <c r="G124" s="40"/>
    </row>
    <row r="125" spans="1:14" s="48" customFormat="1" ht="12">
      <c r="A125" s="48" t="s">
        <v>8</v>
      </c>
      <c r="B125" s="50">
        <f>SUM(B117:B124)</f>
        <v>40</v>
      </c>
      <c r="C125" s="50">
        <f>SUM(C117:C124)</f>
        <v>831</v>
      </c>
      <c r="D125" s="51">
        <f>SUM(C125/B125)</f>
        <v>20.775</v>
      </c>
      <c r="E125" s="50">
        <v>69</v>
      </c>
      <c r="F125" s="50">
        <f>SUM(F117:F124)</f>
        <v>0</v>
      </c>
      <c r="G125" s="53"/>
      <c r="H125" s="50"/>
      <c r="I125" s="50"/>
      <c r="J125" s="50"/>
      <c r="K125" s="50"/>
      <c r="L125" s="50"/>
      <c r="M125" s="50"/>
      <c r="N125" s="50"/>
    </row>
    <row r="126" spans="1:14" s="48" customFormat="1" ht="12.75" thickBot="1">
      <c r="A126" s="48" t="s">
        <v>11</v>
      </c>
      <c r="B126" s="50">
        <v>23</v>
      </c>
      <c r="C126" s="50">
        <v>605</v>
      </c>
      <c r="D126" s="51">
        <f>SUM(C126/B126)</f>
        <v>26.304347826086957</v>
      </c>
      <c r="E126" s="50" t="s">
        <v>184</v>
      </c>
      <c r="F126" s="50">
        <v>4</v>
      </c>
      <c r="G126" s="53"/>
      <c r="H126" s="50"/>
      <c r="I126" s="50"/>
      <c r="J126" s="50"/>
      <c r="K126" s="50"/>
      <c r="L126" s="50"/>
      <c r="M126" s="50"/>
      <c r="N126" s="50"/>
    </row>
    <row r="127" spans="1:14" s="48" customFormat="1" ht="12.75" thickTop="1">
      <c r="A127" s="46" t="s">
        <v>65</v>
      </c>
      <c r="B127" s="47" t="s">
        <v>53</v>
      </c>
      <c r="C127" s="47" t="s">
        <v>41</v>
      </c>
      <c r="D127" s="67" t="s">
        <v>9</v>
      </c>
      <c r="E127" s="47" t="s">
        <v>42</v>
      </c>
      <c r="F127" s="47" t="s">
        <v>43</v>
      </c>
      <c r="G127" s="53"/>
      <c r="H127" s="50"/>
      <c r="I127" s="50"/>
      <c r="J127" s="50"/>
      <c r="K127" s="50"/>
      <c r="L127" s="50"/>
      <c r="M127" s="50"/>
      <c r="N127" s="50"/>
    </row>
    <row r="128" spans="1:7" ht="12.75">
      <c r="A128" s="79" t="s">
        <v>211</v>
      </c>
      <c r="B128" s="38">
        <v>3</v>
      </c>
      <c r="C128" s="38">
        <v>27</v>
      </c>
      <c r="D128" s="39">
        <f>SUM(C128)/(B128)</f>
        <v>9</v>
      </c>
      <c r="E128" s="38">
        <v>24</v>
      </c>
      <c r="F128" s="38">
        <v>0</v>
      </c>
      <c r="G128" s="40"/>
    </row>
    <row r="129" spans="1:7" ht="12.75">
      <c r="A129" s="49" t="s">
        <v>121</v>
      </c>
      <c r="B129" s="38">
        <v>6</v>
      </c>
      <c r="C129" s="38">
        <v>25</v>
      </c>
      <c r="D129" s="39">
        <f>SUM(C129)/(B129)</f>
        <v>4.166666666666667</v>
      </c>
      <c r="E129" s="38">
        <v>10</v>
      </c>
      <c r="F129" s="38">
        <v>0</v>
      </c>
      <c r="G129" s="40"/>
    </row>
    <row r="130" spans="1:14" s="48" customFormat="1" ht="12">
      <c r="A130" s="48" t="s">
        <v>8</v>
      </c>
      <c r="B130" s="50">
        <f>SUM(B128:B129)</f>
        <v>9</v>
      </c>
      <c r="C130" s="50">
        <f>SUM(C128:C129)</f>
        <v>52</v>
      </c>
      <c r="D130" s="51">
        <f>SUM(C130/B130)</f>
        <v>5.777777777777778</v>
      </c>
      <c r="E130" s="50">
        <v>24</v>
      </c>
      <c r="F130" s="50">
        <f>SUM(F128:F129)</f>
        <v>0</v>
      </c>
      <c r="G130" s="53"/>
      <c r="H130" s="50"/>
      <c r="I130" s="50"/>
      <c r="J130" s="50"/>
      <c r="K130" s="50"/>
      <c r="L130" s="50"/>
      <c r="M130" s="50"/>
      <c r="N130" s="50"/>
    </row>
    <row r="131" spans="1:14" s="48" customFormat="1" ht="12.75" thickBot="1">
      <c r="A131" s="48" t="s">
        <v>11</v>
      </c>
      <c r="B131" s="50">
        <v>11</v>
      </c>
      <c r="C131" s="50">
        <v>156</v>
      </c>
      <c r="D131" s="51">
        <f>SUM(C131/B131)</f>
        <v>14.181818181818182</v>
      </c>
      <c r="E131" s="50">
        <v>44</v>
      </c>
      <c r="F131" s="50">
        <v>1</v>
      </c>
      <c r="G131" s="53"/>
      <c r="H131" s="50"/>
      <c r="I131" s="50"/>
      <c r="J131" s="50"/>
      <c r="K131" s="50"/>
      <c r="L131" s="50"/>
      <c r="M131" s="50"/>
      <c r="N131" s="50"/>
    </row>
    <row r="132" spans="1:14" s="48" customFormat="1" ht="12.75" thickTop="1">
      <c r="A132" s="46" t="s">
        <v>66</v>
      </c>
      <c r="B132" s="47" t="s">
        <v>46</v>
      </c>
      <c r="C132" s="47" t="s">
        <v>41</v>
      </c>
      <c r="D132" s="47" t="s">
        <v>9</v>
      </c>
      <c r="E132" s="47" t="s">
        <v>42</v>
      </c>
      <c r="F132" s="47" t="s">
        <v>43</v>
      </c>
      <c r="G132" s="53"/>
      <c r="H132" s="50"/>
      <c r="I132" s="50"/>
      <c r="J132" s="50"/>
      <c r="K132" s="50"/>
      <c r="L132" s="50"/>
      <c r="M132" s="50"/>
      <c r="N132" s="50"/>
    </row>
    <row r="133" spans="1:7" ht="12.75">
      <c r="A133" s="79" t="s">
        <v>157</v>
      </c>
      <c r="B133" s="38">
        <v>2</v>
      </c>
      <c r="C133" s="38">
        <v>20</v>
      </c>
      <c r="D133" s="39">
        <f aca="true" t="shared" si="21" ref="D133:D139">SUM(C133)/(B133)</f>
        <v>10</v>
      </c>
      <c r="E133" s="38">
        <v>20</v>
      </c>
      <c r="F133" s="60">
        <v>0</v>
      </c>
      <c r="G133" s="40"/>
    </row>
    <row r="134" spans="1:7" ht="12.75">
      <c r="A134" s="79" t="s">
        <v>161</v>
      </c>
      <c r="B134" s="38">
        <v>1</v>
      </c>
      <c r="C134" s="38">
        <v>36</v>
      </c>
      <c r="D134" s="39">
        <f t="shared" si="21"/>
        <v>36</v>
      </c>
      <c r="E134" s="7" t="s">
        <v>258</v>
      </c>
      <c r="F134" s="60">
        <v>1</v>
      </c>
      <c r="G134" s="40"/>
    </row>
    <row r="135" spans="1:7" ht="12.75">
      <c r="A135" s="79" t="s">
        <v>166</v>
      </c>
      <c r="B135" s="38">
        <v>1</v>
      </c>
      <c r="C135" s="38">
        <v>4</v>
      </c>
      <c r="D135" s="39">
        <f t="shared" si="21"/>
        <v>4</v>
      </c>
      <c r="E135" s="38">
        <v>4</v>
      </c>
      <c r="F135" s="60">
        <v>0</v>
      </c>
      <c r="G135" s="40"/>
    </row>
    <row r="136" spans="1:7" ht="12.75">
      <c r="A136" s="49" t="s">
        <v>121</v>
      </c>
      <c r="B136" s="38">
        <v>1</v>
      </c>
      <c r="C136" s="38">
        <v>0</v>
      </c>
      <c r="D136" s="39">
        <f t="shared" si="21"/>
        <v>0</v>
      </c>
      <c r="E136" s="38">
        <v>0</v>
      </c>
      <c r="F136" s="60">
        <v>0</v>
      </c>
      <c r="G136" s="40"/>
    </row>
    <row r="137" spans="1:7" ht="12.75">
      <c r="A137" s="49" t="s">
        <v>122</v>
      </c>
      <c r="B137" s="38">
        <v>1</v>
      </c>
      <c r="C137" s="38">
        <v>0</v>
      </c>
      <c r="D137" s="39">
        <f t="shared" si="21"/>
        <v>0</v>
      </c>
      <c r="E137" s="38">
        <v>0</v>
      </c>
      <c r="F137" s="60">
        <v>0</v>
      </c>
      <c r="G137" s="40"/>
    </row>
    <row r="138" spans="1:14" s="48" customFormat="1" ht="12">
      <c r="A138" s="48" t="s">
        <v>8</v>
      </c>
      <c r="B138" s="50">
        <f>SUM(B133:B137)</f>
        <v>6</v>
      </c>
      <c r="C138" s="50">
        <f>SUM(C133:C137)</f>
        <v>60</v>
      </c>
      <c r="D138" s="51">
        <f t="shared" si="21"/>
        <v>10</v>
      </c>
      <c r="E138" s="5" t="s">
        <v>258</v>
      </c>
      <c r="F138" s="50">
        <f>SUM(F133:F137)</f>
        <v>1</v>
      </c>
      <c r="G138" s="53"/>
      <c r="H138" s="50"/>
      <c r="I138" s="50"/>
      <c r="J138" s="50"/>
      <c r="K138" s="50"/>
      <c r="L138" s="50"/>
      <c r="M138" s="50"/>
      <c r="N138" s="50"/>
    </row>
    <row r="139" spans="1:14" s="48" customFormat="1" ht="12.75" thickBot="1">
      <c r="A139" s="48" t="s">
        <v>11</v>
      </c>
      <c r="B139" s="50">
        <f>(M23)</f>
        <v>12</v>
      </c>
      <c r="C139" s="50">
        <v>225</v>
      </c>
      <c r="D139" s="51">
        <f t="shared" si="21"/>
        <v>18.75</v>
      </c>
      <c r="E139" s="50" t="s">
        <v>213</v>
      </c>
      <c r="F139" s="50">
        <v>2</v>
      </c>
      <c r="G139" s="53"/>
      <c r="H139" s="50"/>
      <c r="I139" s="50"/>
      <c r="J139" s="50"/>
      <c r="K139" s="50"/>
      <c r="L139" s="50"/>
      <c r="M139" s="50"/>
      <c r="N139" s="50"/>
    </row>
    <row r="140" spans="1:14" s="48" customFormat="1" ht="12.75" thickTop="1">
      <c r="A140" s="46" t="s">
        <v>67</v>
      </c>
      <c r="B140" s="47" t="s">
        <v>31</v>
      </c>
      <c r="C140" s="47" t="s">
        <v>41</v>
      </c>
      <c r="D140" s="67" t="s">
        <v>9</v>
      </c>
      <c r="E140" s="47" t="s">
        <v>42</v>
      </c>
      <c r="F140" s="47"/>
      <c r="G140" s="53"/>
      <c r="H140" s="50"/>
      <c r="I140" s="50"/>
      <c r="J140" s="50"/>
      <c r="K140" s="50"/>
      <c r="L140" s="50"/>
      <c r="M140" s="50"/>
      <c r="N140" s="50"/>
    </row>
    <row r="141" spans="1:7" ht="12.75">
      <c r="A141" s="49" t="s">
        <v>121</v>
      </c>
      <c r="B141" s="38">
        <v>17</v>
      </c>
      <c r="C141" s="38">
        <v>629</v>
      </c>
      <c r="D141" s="39">
        <f>SUM(C141/B141)</f>
        <v>37</v>
      </c>
      <c r="E141" s="38">
        <v>48</v>
      </c>
      <c r="G141" s="40"/>
    </row>
    <row r="142" spans="1:7" ht="12.75">
      <c r="A142" s="49" t="s">
        <v>232</v>
      </c>
      <c r="B142" s="38">
        <v>17</v>
      </c>
      <c r="C142" s="38">
        <v>536</v>
      </c>
      <c r="D142" s="39">
        <f>SUM(C142/B142)</f>
        <v>31.529411764705884</v>
      </c>
      <c r="E142" s="38">
        <v>45</v>
      </c>
      <c r="G142" s="40"/>
    </row>
    <row r="143" spans="1:7" ht="12.75">
      <c r="A143" s="49" t="s">
        <v>122</v>
      </c>
      <c r="B143" s="38">
        <v>16</v>
      </c>
      <c r="C143" s="38">
        <v>438</v>
      </c>
      <c r="D143" s="39">
        <f>SUM(C143/B143)</f>
        <v>27.375</v>
      </c>
      <c r="E143" s="38">
        <v>43</v>
      </c>
      <c r="G143" s="40"/>
    </row>
    <row r="144" spans="1:7" ht="12.75">
      <c r="A144" s="49" t="s">
        <v>101</v>
      </c>
      <c r="B144" s="38">
        <v>4</v>
      </c>
      <c r="D144" s="39"/>
      <c r="G144" s="40"/>
    </row>
    <row r="145" spans="1:14" s="48" customFormat="1" ht="12">
      <c r="A145" s="48" t="s">
        <v>8</v>
      </c>
      <c r="B145" s="50">
        <f>SUM(B141:B144)</f>
        <v>54</v>
      </c>
      <c r="C145" s="50">
        <f>SUM(C141:C144)</f>
        <v>1603</v>
      </c>
      <c r="D145" s="51">
        <f>SUM(C145/B145)</f>
        <v>29.685185185185187</v>
      </c>
      <c r="E145" s="50">
        <v>48</v>
      </c>
      <c r="F145" s="50"/>
      <c r="G145" s="53"/>
      <c r="H145" s="50"/>
      <c r="I145" s="50"/>
      <c r="J145" s="50"/>
      <c r="K145" s="50"/>
      <c r="L145" s="50"/>
      <c r="M145" s="50"/>
      <c r="N145" s="50"/>
    </row>
    <row r="146" spans="1:14" s="48" customFormat="1" ht="12.75" thickBot="1">
      <c r="A146" s="55" t="s">
        <v>11</v>
      </c>
      <c r="B146" s="56">
        <f>M51</f>
        <v>27</v>
      </c>
      <c r="C146" s="56">
        <f>M52</f>
        <v>918</v>
      </c>
      <c r="D146" s="68">
        <f>SUM(C146/B146)</f>
        <v>34</v>
      </c>
      <c r="E146" s="56">
        <v>47</v>
      </c>
      <c r="F146" s="56"/>
      <c r="G146" s="53"/>
      <c r="H146" s="50"/>
      <c r="I146" s="50"/>
      <c r="J146" s="50"/>
      <c r="K146" s="50"/>
      <c r="L146" s="50"/>
      <c r="M146" s="50"/>
      <c r="N146" s="50"/>
    </row>
    <row r="147" spans="1:14" s="48" customFormat="1" ht="12.75" thickTop="1">
      <c r="A147" s="46" t="s">
        <v>68</v>
      </c>
      <c r="B147" s="47" t="s">
        <v>69</v>
      </c>
      <c r="C147" s="47" t="s">
        <v>94</v>
      </c>
      <c r="D147" s="47" t="s">
        <v>70</v>
      </c>
      <c r="E147" s="47" t="s">
        <v>72</v>
      </c>
      <c r="F147" s="47" t="s">
        <v>71</v>
      </c>
      <c r="G147" s="47" t="s">
        <v>102</v>
      </c>
      <c r="H147" s="47" t="s">
        <v>73</v>
      </c>
      <c r="I147" s="47" t="s">
        <v>74</v>
      </c>
      <c r="J147" s="47" t="s">
        <v>86</v>
      </c>
      <c r="L147" s="50"/>
      <c r="M147" s="50"/>
      <c r="N147" s="50"/>
    </row>
    <row r="148" spans="1:11" ht="12.75">
      <c r="A148" s="69" t="s">
        <v>156</v>
      </c>
      <c r="B148" s="70">
        <v>28</v>
      </c>
      <c r="C148" s="70">
        <v>56</v>
      </c>
      <c r="D148" s="70">
        <f aca="true" t="shared" si="22" ref="D148:D186">SUM(B148:C148)</f>
        <v>84</v>
      </c>
      <c r="E148" s="71">
        <v>4</v>
      </c>
      <c r="F148" s="70">
        <v>2</v>
      </c>
      <c r="G148" s="70">
        <v>3</v>
      </c>
      <c r="H148" s="70">
        <v>2</v>
      </c>
      <c r="I148" s="70">
        <v>1</v>
      </c>
      <c r="J148" s="70">
        <v>0</v>
      </c>
      <c r="K148" s="37"/>
    </row>
    <row r="149" spans="1:11" ht="12.75">
      <c r="A149" s="69" t="s">
        <v>160</v>
      </c>
      <c r="B149" s="70">
        <v>19</v>
      </c>
      <c r="C149" s="70">
        <v>60</v>
      </c>
      <c r="D149" s="70">
        <f t="shared" si="22"/>
        <v>79</v>
      </c>
      <c r="E149" s="71">
        <v>7</v>
      </c>
      <c r="F149" s="71">
        <v>0</v>
      </c>
      <c r="G149" s="70">
        <v>1</v>
      </c>
      <c r="H149" s="70">
        <v>1</v>
      </c>
      <c r="I149" s="70">
        <v>1</v>
      </c>
      <c r="J149" s="70">
        <v>0</v>
      </c>
      <c r="K149" s="37"/>
    </row>
    <row r="150" spans="1:11" ht="12.75">
      <c r="A150" s="69" t="s">
        <v>157</v>
      </c>
      <c r="B150" s="70">
        <v>19</v>
      </c>
      <c r="C150" s="70">
        <v>36</v>
      </c>
      <c r="D150" s="70">
        <f t="shared" si="22"/>
        <v>55</v>
      </c>
      <c r="E150" s="71">
        <v>2</v>
      </c>
      <c r="F150" s="70">
        <v>1</v>
      </c>
      <c r="G150" s="70">
        <v>1</v>
      </c>
      <c r="H150" s="70">
        <v>0</v>
      </c>
      <c r="I150" s="70">
        <v>1</v>
      </c>
      <c r="J150" s="70">
        <v>0</v>
      </c>
      <c r="K150" s="37"/>
    </row>
    <row r="151" spans="1:11" ht="12.75">
      <c r="A151" s="69" t="s">
        <v>163</v>
      </c>
      <c r="B151" s="70">
        <v>13</v>
      </c>
      <c r="C151" s="70">
        <v>40</v>
      </c>
      <c r="D151" s="70">
        <f t="shared" si="22"/>
        <v>53</v>
      </c>
      <c r="E151" s="71">
        <v>7</v>
      </c>
      <c r="F151" s="70">
        <v>3</v>
      </c>
      <c r="G151" s="70">
        <v>0</v>
      </c>
      <c r="H151" s="70">
        <v>2</v>
      </c>
      <c r="I151" s="70">
        <v>0</v>
      </c>
      <c r="J151" s="70">
        <v>0</v>
      </c>
      <c r="K151" s="37"/>
    </row>
    <row r="152" spans="1:11" ht="12.75">
      <c r="A152" s="69" t="s">
        <v>121</v>
      </c>
      <c r="B152" s="70">
        <v>23</v>
      </c>
      <c r="C152" s="70">
        <v>26</v>
      </c>
      <c r="D152" s="70">
        <f t="shared" si="22"/>
        <v>49</v>
      </c>
      <c r="E152" s="71">
        <v>2</v>
      </c>
      <c r="F152" s="70">
        <v>0</v>
      </c>
      <c r="G152" s="70">
        <v>2</v>
      </c>
      <c r="H152" s="70">
        <v>0</v>
      </c>
      <c r="I152" s="70">
        <v>0</v>
      </c>
      <c r="J152" s="70">
        <v>0</v>
      </c>
      <c r="K152" s="37"/>
    </row>
    <row r="153" spans="1:11" ht="12.75">
      <c r="A153" s="69" t="s">
        <v>165</v>
      </c>
      <c r="B153" s="70">
        <v>11</v>
      </c>
      <c r="C153" s="70">
        <v>33</v>
      </c>
      <c r="D153" s="70">
        <f t="shared" si="22"/>
        <v>44</v>
      </c>
      <c r="E153" s="71">
        <v>4</v>
      </c>
      <c r="F153" s="70">
        <v>0</v>
      </c>
      <c r="G153" s="70">
        <v>0</v>
      </c>
      <c r="H153" s="70">
        <v>1</v>
      </c>
      <c r="I153" s="70">
        <v>0</v>
      </c>
      <c r="J153" s="70">
        <v>0</v>
      </c>
      <c r="K153" s="37"/>
    </row>
    <row r="154" spans="1:11" ht="12.75">
      <c r="A154" s="69" t="s">
        <v>164</v>
      </c>
      <c r="B154" s="70">
        <v>10</v>
      </c>
      <c r="C154" s="70">
        <v>31</v>
      </c>
      <c r="D154" s="70">
        <f t="shared" si="22"/>
        <v>41</v>
      </c>
      <c r="E154" s="71">
        <v>0</v>
      </c>
      <c r="F154" s="70">
        <v>0</v>
      </c>
      <c r="G154" s="70">
        <v>0</v>
      </c>
      <c r="H154" s="70">
        <v>0</v>
      </c>
      <c r="I154" s="70">
        <v>2</v>
      </c>
      <c r="J154" s="70">
        <v>0</v>
      </c>
      <c r="K154" s="37"/>
    </row>
    <row r="155" spans="1:11" ht="12.75">
      <c r="A155" s="69" t="s">
        <v>122</v>
      </c>
      <c r="B155" s="70">
        <v>15</v>
      </c>
      <c r="C155" s="70">
        <v>25</v>
      </c>
      <c r="D155" s="70">
        <f t="shared" si="22"/>
        <v>40</v>
      </c>
      <c r="E155" s="71">
        <v>1</v>
      </c>
      <c r="F155" s="70">
        <v>0</v>
      </c>
      <c r="G155" s="70">
        <v>6</v>
      </c>
      <c r="H155" s="70">
        <v>1</v>
      </c>
      <c r="I155" s="70">
        <v>0</v>
      </c>
      <c r="J155" s="70">
        <v>0</v>
      </c>
      <c r="K155" s="37"/>
    </row>
    <row r="156" spans="1:11" ht="12.75">
      <c r="A156" s="69" t="s">
        <v>161</v>
      </c>
      <c r="B156" s="70">
        <v>9</v>
      </c>
      <c r="C156" s="70">
        <v>29</v>
      </c>
      <c r="D156" s="70">
        <f t="shared" si="22"/>
        <v>38</v>
      </c>
      <c r="E156" s="71">
        <v>3</v>
      </c>
      <c r="F156" s="70">
        <v>2</v>
      </c>
      <c r="G156" s="70">
        <v>0</v>
      </c>
      <c r="H156" s="70">
        <v>1</v>
      </c>
      <c r="I156" s="70">
        <v>0</v>
      </c>
      <c r="J156" s="70">
        <v>0</v>
      </c>
      <c r="K156" s="37"/>
    </row>
    <row r="157" spans="1:11" ht="12.75">
      <c r="A157" s="69" t="s">
        <v>158</v>
      </c>
      <c r="B157" s="70">
        <v>16</v>
      </c>
      <c r="C157" s="70">
        <v>19</v>
      </c>
      <c r="D157" s="70">
        <f t="shared" si="22"/>
        <v>35</v>
      </c>
      <c r="E157" s="71">
        <v>6</v>
      </c>
      <c r="F157" s="70">
        <v>0</v>
      </c>
      <c r="G157" s="70">
        <v>0</v>
      </c>
      <c r="H157" s="70">
        <v>1</v>
      </c>
      <c r="I157" s="70">
        <v>2</v>
      </c>
      <c r="J157" s="70">
        <v>0</v>
      </c>
      <c r="K157" s="37"/>
    </row>
    <row r="158" spans="1:11" ht="12.75">
      <c r="A158" s="69" t="s">
        <v>166</v>
      </c>
      <c r="B158" s="70">
        <v>12</v>
      </c>
      <c r="C158" s="70">
        <v>17</v>
      </c>
      <c r="D158" s="70">
        <f t="shared" si="22"/>
        <v>29</v>
      </c>
      <c r="E158" s="71">
        <v>1</v>
      </c>
      <c r="F158" s="70">
        <v>0</v>
      </c>
      <c r="G158" s="70">
        <v>3</v>
      </c>
      <c r="H158" s="70">
        <v>0</v>
      </c>
      <c r="I158" s="70">
        <v>1</v>
      </c>
      <c r="J158" s="70">
        <v>0</v>
      </c>
      <c r="K158" s="37"/>
    </row>
    <row r="159" spans="1:11" ht="12.75">
      <c r="A159" s="69" t="s">
        <v>123</v>
      </c>
      <c r="B159" s="70">
        <v>10</v>
      </c>
      <c r="C159" s="70">
        <v>16</v>
      </c>
      <c r="D159" s="70">
        <f t="shared" si="22"/>
        <v>26</v>
      </c>
      <c r="E159" s="71">
        <v>0</v>
      </c>
      <c r="F159" s="70">
        <v>0</v>
      </c>
      <c r="G159" s="70">
        <v>1</v>
      </c>
      <c r="H159" s="70">
        <v>0</v>
      </c>
      <c r="I159" s="70">
        <v>0</v>
      </c>
      <c r="J159" s="70">
        <v>0</v>
      </c>
      <c r="K159" s="37"/>
    </row>
    <row r="160" spans="1:11" ht="12.75">
      <c r="A160" s="69" t="s">
        <v>173</v>
      </c>
      <c r="B160" s="70">
        <v>10</v>
      </c>
      <c r="C160" s="70">
        <v>13</v>
      </c>
      <c r="D160" s="70">
        <f t="shared" si="22"/>
        <v>23</v>
      </c>
      <c r="E160" s="70">
        <v>0</v>
      </c>
      <c r="F160" s="70">
        <v>0</v>
      </c>
      <c r="G160" s="70">
        <v>1</v>
      </c>
      <c r="H160" s="70">
        <v>0</v>
      </c>
      <c r="I160" s="70">
        <v>0</v>
      </c>
      <c r="J160" s="70">
        <v>0</v>
      </c>
      <c r="K160" s="37"/>
    </row>
    <row r="161" spans="1:11" ht="12.75">
      <c r="A161" s="69" t="s">
        <v>159</v>
      </c>
      <c r="B161" s="70">
        <v>2</v>
      </c>
      <c r="C161" s="70">
        <v>17</v>
      </c>
      <c r="D161" s="70">
        <f t="shared" si="22"/>
        <v>19</v>
      </c>
      <c r="E161" s="71">
        <v>2</v>
      </c>
      <c r="F161" s="70">
        <v>0</v>
      </c>
      <c r="G161" s="70">
        <v>0</v>
      </c>
      <c r="H161" s="70">
        <v>0</v>
      </c>
      <c r="I161" s="70">
        <v>1</v>
      </c>
      <c r="J161" s="70">
        <v>0</v>
      </c>
      <c r="K161" s="37"/>
    </row>
    <row r="162" spans="1:11" ht="12.75">
      <c r="A162" s="69" t="s">
        <v>167</v>
      </c>
      <c r="B162" s="70">
        <v>5</v>
      </c>
      <c r="C162" s="70">
        <v>13</v>
      </c>
      <c r="D162" s="70">
        <f t="shared" si="22"/>
        <v>18</v>
      </c>
      <c r="E162" s="70">
        <v>0</v>
      </c>
      <c r="F162" s="70">
        <v>0</v>
      </c>
      <c r="G162" s="70">
        <v>1</v>
      </c>
      <c r="H162" s="70">
        <v>0</v>
      </c>
      <c r="I162" s="70">
        <v>0</v>
      </c>
      <c r="J162" s="70">
        <v>0</v>
      </c>
      <c r="K162" s="37"/>
    </row>
    <row r="163" spans="1:11" ht="12.75">
      <c r="A163" s="69" t="s">
        <v>162</v>
      </c>
      <c r="B163" s="70">
        <v>6</v>
      </c>
      <c r="C163" s="70">
        <v>6</v>
      </c>
      <c r="D163" s="70">
        <f t="shared" si="22"/>
        <v>12</v>
      </c>
      <c r="E163" s="71">
        <v>2</v>
      </c>
      <c r="F163" s="70">
        <v>0</v>
      </c>
      <c r="G163" s="70">
        <v>0</v>
      </c>
      <c r="H163" s="70">
        <v>0</v>
      </c>
      <c r="I163" s="70">
        <v>2</v>
      </c>
      <c r="J163" s="70">
        <v>0</v>
      </c>
      <c r="K163" s="37"/>
    </row>
    <row r="164" spans="1:11" ht="12.75">
      <c r="A164" s="69" t="s">
        <v>172</v>
      </c>
      <c r="B164" s="70">
        <v>0</v>
      </c>
      <c r="C164" s="70">
        <v>10</v>
      </c>
      <c r="D164" s="70">
        <f t="shared" si="22"/>
        <v>10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37"/>
    </row>
    <row r="165" spans="1:11" ht="12.75">
      <c r="A165" s="69" t="s">
        <v>120</v>
      </c>
      <c r="B165" s="70">
        <v>3</v>
      </c>
      <c r="C165" s="70">
        <v>1</v>
      </c>
      <c r="D165" s="70">
        <f t="shared" si="22"/>
        <v>4</v>
      </c>
      <c r="E165" s="70">
        <v>0</v>
      </c>
      <c r="F165" s="70">
        <v>0</v>
      </c>
      <c r="G165" s="70">
        <v>1</v>
      </c>
      <c r="H165" s="70">
        <v>1</v>
      </c>
      <c r="I165" s="70">
        <v>1</v>
      </c>
      <c r="J165" s="70">
        <v>0</v>
      </c>
      <c r="K165" s="37"/>
    </row>
    <row r="166" spans="1:11" ht="12.75">
      <c r="A166" s="69" t="s">
        <v>168</v>
      </c>
      <c r="B166" s="70">
        <v>1</v>
      </c>
      <c r="C166" s="70">
        <v>3</v>
      </c>
      <c r="D166" s="70">
        <f t="shared" si="22"/>
        <v>4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37"/>
    </row>
    <row r="167" spans="1:11" ht="12.75">
      <c r="A167" s="69" t="s">
        <v>169</v>
      </c>
      <c r="B167" s="70">
        <v>1</v>
      </c>
      <c r="C167" s="70">
        <v>3</v>
      </c>
      <c r="D167" s="70">
        <f t="shared" si="22"/>
        <v>4</v>
      </c>
      <c r="E167" s="70">
        <v>1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37"/>
    </row>
    <row r="168" spans="1:11" ht="12.75">
      <c r="A168" s="69" t="s">
        <v>171</v>
      </c>
      <c r="B168" s="70">
        <v>0</v>
      </c>
      <c r="C168" s="70">
        <v>4</v>
      </c>
      <c r="D168" s="70">
        <f t="shared" si="22"/>
        <v>4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37"/>
    </row>
    <row r="169" spans="1:11" ht="12.75">
      <c r="A169" s="69" t="s">
        <v>185</v>
      </c>
      <c r="B169" s="70">
        <v>1</v>
      </c>
      <c r="C169" s="70">
        <v>2</v>
      </c>
      <c r="D169" s="70">
        <f t="shared" si="22"/>
        <v>3</v>
      </c>
      <c r="E169" s="71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37"/>
    </row>
    <row r="170" spans="1:11" ht="12.75">
      <c r="A170" s="69" t="s">
        <v>228</v>
      </c>
      <c r="B170" s="70">
        <v>1</v>
      </c>
      <c r="C170" s="70">
        <v>2</v>
      </c>
      <c r="D170" s="70">
        <f t="shared" si="22"/>
        <v>3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37"/>
    </row>
    <row r="171" spans="1:11" ht="12.75">
      <c r="A171" s="69" t="s">
        <v>266</v>
      </c>
      <c r="B171" s="70">
        <v>0</v>
      </c>
      <c r="C171" s="70">
        <v>3</v>
      </c>
      <c r="D171" s="70">
        <f t="shared" si="22"/>
        <v>3</v>
      </c>
      <c r="E171" s="70">
        <v>0</v>
      </c>
      <c r="F171" s="70">
        <v>0</v>
      </c>
      <c r="G171" s="70">
        <v>1</v>
      </c>
      <c r="H171" s="70">
        <v>0</v>
      </c>
      <c r="I171" s="70">
        <v>0</v>
      </c>
      <c r="J171" s="70">
        <v>0</v>
      </c>
      <c r="K171" s="37"/>
    </row>
    <row r="172" spans="1:11" ht="12.75">
      <c r="A172" s="69" t="s">
        <v>126</v>
      </c>
      <c r="B172" s="70">
        <v>2</v>
      </c>
      <c r="C172" s="70">
        <v>0</v>
      </c>
      <c r="D172" s="70">
        <f t="shared" si="22"/>
        <v>2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37"/>
    </row>
    <row r="173" spans="1:11" ht="12.75">
      <c r="A173" s="69" t="s">
        <v>227</v>
      </c>
      <c r="B173" s="70">
        <v>1</v>
      </c>
      <c r="C173" s="70">
        <v>1</v>
      </c>
      <c r="D173" s="70">
        <f t="shared" si="22"/>
        <v>2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37"/>
    </row>
    <row r="174" spans="1:11" ht="12.75">
      <c r="A174" s="69" t="s">
        <v>263</v>
      </c>
      <c r="B174" s="70">
        <v>1</v>
      </c>
      <c r="C174" s="70">
        <v>1</v>
      </c>
      <c r="D174" s="70">
        <f t="shared" si="22"/>
        <v>2</v>
      </c>
      <c r="E174" s="70">
        <v>0</v>
      </c>
      <c r="F174" s="70">
        <v>0</v>
      </c>
      <c r="G174" s="70">
        <v>1</v>
      </c>
      <c r="H174" s="70">
        <v>0</v>
      </c>
      <c r="I174" s="70">
        <v>0</v>
      </c>
      <c r="J174" s="70">
        <v>0</v>
      </c>
      <c r="K174" s="37"/>
    </row>
    <row r="175" spans="1:11" ht="12.75">
      <c r="A175" s="69" t="s">
        <v>308</v>
      </c>
      <c r="B175" s="70">
        <v>1</v>
      </c>
      <c r="C175" s="70">
        <v>1</v>
      </c>
      <c r="D175" s="70">
        <f t="shared" si="22"/>
        <v>2</v>
      </c>
      <c r="E175" s="70">
        <v>1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37"/>
    </row>
    <row r="176" spans="1:11" ht="12.75">
      <c r="A176" s="69" t="s">
        <v>287</v>
      </c>
      <c r="B176" s="70">
        <v>0</v>
      </c>
      <c r="C176" s="70">
        <v>2</v>
      </c>
      <c r="D176" s="70">
        <f t="shared" si="22"/>
        <v>2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37"/>
    </row>
    <row r="177" spans="1:11" ht="12.75">
      <c r="A177" s="69" t="s">
        <v>311</v>
      </c>
      <c r="B177" s="70">
        <v>0</v>
      </c>
      <c r="C177" s="70">
        <v>2</v>
      </c>
      <c r="D177" s="70">
        <f t="shared" si="22"/>
        <v>2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37"/>
    </row>
    <row r="178" spans="1:11" ht="12.75">
      <c r="A178" s="69" t="s">
        <v>309</v>
      </c>
      <c r="B178" s="70">
        <v>0</v>
      </c>
      <c r="C178" s="70">
        <v>2</v>
      </c>
      <c r="D178" s="70">
        <f t="shared" si="22"/>
        <v>2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37"/>
    </row>
    <row r="179" spans="1:11" ht="12.75">
      <c r="A179" s="69" t="s">
        <v>310</v>
      </c>
      <c r="B179" s="70">
        <v>0</v>
      </c>
      <c r="C179" s="70">
        <v>2</v>
      </c>
      <c r="D179" s="70">
        <f t="shared" si="22"/>
        <v>2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37"/>
    </row>
    <row r="180" spans="1:11" ht="12.75">
      <c r="A180" s="69" t="s">
        <v>300</v>
      </c>
      <c r="B180" s="70">
        <v>1</v>
      </c>
      <c r="C180" s="70">
        <v>0</v>
      </c>
      <c r="D180" s="70">
        <f t="shared" si="22"/>
        <v>1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37"/>
    </row>
    <row r="181" spans="1:11" ht="12.75">
      <c r="A181" s="69" t="s">
        <v>229</v>
      </c>
      <c r="B181" s="70">
        <v>0</v>
      </c>
      <c r="C181" s="70">
        <v>1</v>
      </c>
      <c r="D181" s="70">
        <f t="shared" si="22"/>
        <v>1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37"/>
    </row>
    <row r="182" spans="1:11" ht="12.75">
      <c r="A182" s="69" t="s">
        <v>274</v>
      </c>
      <c r="B182" s="70">
        <v>0</v>
      </c>
      <c r="C182" s="70">
        <v>1</v>
      </c>
      <c r="D182" s="70">
        <f t="shared" si="22"/>
        <v>1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37"/>
    </row>
    <row r="183" spans="1:11" ht="12.75">
      <c r="A183" s="69" t="s">
        <v>312</v>
      </c>
      <c r="B183" s="70">
        <v>0</v>
      </c>
      <c r="C183" s="70">
        <v>1</v>
      </c>
      <c r="D183" s="70">
        <f t="shared" si="22"/>
        <v>1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37"/>
    </row>
    <row r="184" spans="1:11" ht="12.75">
      <c r="A184" s="69" t="s">
        <v>301</v>
      </c>
      <c r="B184" s="70">
        <v>0</v>
      </c>
      <c r="C184" s="70">
        <v>1</v>
      </c>
      <c r="D184" s="70">
        <f t="shared" si="22"/>
        <v>1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37"/>
    </row>
    <row r="185" spans="1:11" ht="12.75">
      <c r="A185" s="69" t="s">
        <v>299</v>
      </c>
      <c r="B185" s="70">
        <v>0</v>
      </c>
      <c r="C185" s="70">
        <v>1</v>
      </c>
      <c r="D185" s="70">
        <f t="shared" si="22"/>
        <v>1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37"/>
    </row>
    <row r="186" spans="1:11" ht="12.75">
      <c r="A186" s="69" t="s">
        <v>170</v>
      </c>
      <c r="B186" s="70">
        <v>0</v>
      </c>
      <c r="C186" s="70">
        <v>1</v>
      </c>
      <c r="D186" s="70">
        <f t="shared" si="22"/>
        <v>1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37"/>
    </row>
    <row r="187" spans="1:14" s="48" customFormat="1" ht="12.75" thickBot="1">
      <c r="A187" s="55" t="s">
        <v>8</v>
      </c>
      <c r="B187" s="56">
        <f aca="true" t="shared" si="23" ref="B187:J187">SUM(B148:B186)</f>
        <v>221</v>
      </c>
      <c r="C187" s="56">
        <f t="shared" si="23"/>
        <v>482</v>
      </c>
      <c r="D187" s="56">
        <f t="shared" si="23"/>
        <v>703</v>
      </c>
      <c r="E187" s="56">
        <f t="shared" si="23"/>
        <v>43</v>
      </c>
      <c r="F187" s="56">
        <f t="shared" si="23"/>
        <v>8</v>
      </c>
      <c r="G187" s="56">
        <f t="shared" si="23"/>
        <v>22</v>
      </c>
      <c r="H187" s="56">
        <f t="shared" si="23"/>
        <v>10</v>
      </c>
      <c r="I187" s="56">
        <f t="shared" si="23"/>
        <v>12</v>
      </c>
      <c r="J187" s="56">
        <f t="shared" si="23"/>
        <v>0</v>
      </c>
      <c r="L187" s="50"/>
      <c r="M187" s="50"/>
      <c r="N187" s="50"/>
    </row>
    <row r="188" ht="13.5" thickTop="1"/>
  </sheetData>
  <sheetProtection/>
  <printOptions/>
  <pageMargins left="0.3" right="0.3" top="0.25" bottom="0.25" header="0.5" footer="0.5"/>
  <pageSetup horizontalDpi="300" verticalDpi="300" orientation="portrait"/>
  <rowBreaks count="3" manualBreakCount="3">
    <brk id="58" max="255" man="1"/>
    <brk id="111" max="255" man="1"/>
    <brk id="1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14</v>
      </c>
      <c r="C4" s="1">
        <v>0</v>
      </c>
      <c r="D4" s="1">
        <v>0</v>
      </c>
      <c r="E4" s="1">
        <v>7</v>
      </c>
      <c r="F4" s="1"/>
      <c r="G4" s="1"/>
      <c r="H4" s="1">
        <f>SUM(B4:G4)</f>
        <v>21</v>
      </c>
      <c r="I4" s="21"/>
      <c r="J4" s="1"/>
    </row>
    <row r="5" spans="1:10" ht="12.75">
      <c r="A5" t="s">
        <v>154</v>
      </c>
      <c r="B5" s="1">
        <v>7</v>
      </c>
      <c r="C5" s="1">
        <v>13</v>
      </c>
      <c r="D5" s="1">
        <v>0</v>
      </c>
      <c r="E5" s="1">
        <v>13</v>
      </c>
      <c r="F5" s="1"/>
      <c r="G5" s="1"/>
      <c r="H5" s="1">
        <f>SUM(B5:G5)</f>
        <v>33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153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12</v>
      </c>
      <c r="C8" s="7">
        <f>SUM(C9:C11)</f>
        <v>21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12</v>
      </c>
      <c r="C9" s="7">
        <v>17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0</v>
      </c>
      <c r="C10" s="7">
        <v>2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2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11</v>
      </c>
      <c r="C12" s="7">
        <v>10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6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0.36363636363636365</v>
      </c>
      <c r="C14" s="9">
        <f>SUM(C13/C12)</f>
        <v>0.6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4</v>
      </c>
      <c r="C15" s="7">
        <v>2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3</v>
      </c>
      <c r="C16" s="7">
        <v>1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0.75</v>
      </c>
      <c r="C17" s="9">
        <f>SUM(C16)/(C15)</f>
        <v>0.5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46</v>
      </c>
      <c r="C18" s="7">
        <f>SUM(C19)+(C24)</f>
        <v>57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35</v>
      </c>
      <c r="C19" s="7">
        <v>55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267</v>
      </c>
      <c r="C20" s="7">
        <v>353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9</v>
      </c>
      <c r="C21" s="7">
        <v>45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276</v>
      </c>
      <c r="C22" s="7">
        <f>SUM(C20)+(C21)</f>
        <v>398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3</v>
      </c>
      <c r="C23" s="7">
        <v>2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11</v>
      </c>
      <c r="C24" s="7">
        <v>2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1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3</v>
      </c>
      <c r="C26" s="7">
        <v>1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91</v>
      </c>
      <c r="C27" s="7">
        <v>45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30.333333333333332</v>
      </c>
      <c r="C28" s="8">
        <f>SUM(C27/C26)</f>
        <v>45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0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0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7</v>
      </c>
      <c r="C31" s="7">
        <v>6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50</v>
      </c>
      <c r="C32" s="7">
        <v>40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275</v>
      </c>
      <c r="C33" s="25" t="s">
        <v>276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28</v>
      </c>
      <c r="C36" s="7">
        <v>241</v>
      </c>
      <c r="D36" s="8">
        <f>SUM(C36)/(B36)</f>
        <v>8.607142857142858</v>
      </c>
      <c r="E36" s="1">
        <v>44</v>
      </c>
      <c r="F36" s="7">
        <v>3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4</v>
      </c>
      <c r="C37" s="7">
        <v>15</v>
      </c>
      <c r="D37" s="8">
        <f>SUM(C37)/(B37)</f>
        <v>3.75</v>
      </c>
      <c r="E37" s="1">
        <v>5</v>
      </c>
      <c r="F37" s="7">
        <v>0</v>
      </c>
      <c r="G37" s="7"/>
      <c r="H37" s="7"/>
      <c r="I37" s="7"/>
      <c r="J37" s="7"/>
      <c r="K37" s="7"/>
    </row>
    <row r="38" spans="1:11" ht="12.75">
      <c r="A38" t="s">
        <v>159</v>
      </c>
      <c r="B38" s="7">
        <v>3</v>
      </c>
      <c r="C38" s="7">
        <v>11</v>
      </c>
      <c r="D38" s="8">
        <f>SUM(C38)/(B38)</f>
        <v>3.6666666666666665</v>
      </c>
      <c r="E38" s="1">
        <v>4</v>
      </c>
      <c r="F38" s="7">
        <v>0</v>
      </c>
      <c r="G38" s="7"/>
      <c r="H38" s="7"/>
      <c r="I38" s="7"/>
      <c r="J38" s="7"/>
      <c r="K38" s="7"/>
    </row>
    <row r="39" spans="1:11" ht="12.75">
      <c r="A39" s="4" t="s">
        <v>8</v>
      </c>
      <c r="B39" s="5">
        <f>SUM(B36:B38)</f>
        <v>35</v>
      </c>
      <c r="C39" s="5">
        <f>SUM(C36:C38)</f>
        <v>267</v>
      </c>
      <c r="D39" s="13">
        <f>SUM(C39)/(B39)</f>
        <v>7.628571428571429</v>
      </c>
      <c r="E39" s="5">
        <v>44</v>
      </c>
      <c r="F39" s="5">
        <f>SUM(F36:F38)</f>
        <v>3</v>
      </c>
      <c r="G39" s="5"/>
      <c r="H39" s="5"/>
      <c r="I39" s="5"/>
      <c r="J39" s="5"/>
      <c r="K39" s="5"/>
    </row>
    <row r="40" spans="1:11" ht="12.75">
      <c r="A40" s="4" t="s">
        <v>154</v>
      </c>
      <c r="B40" s="5">
        <f>C19</f>
        <v>55</v>
      </c>
      <c r="C40" s="5">
        <f>C20</f>
        <v>353</v>
      </c>
      <c r="D40" s="13">
        <f>SUM(C40)/(B40)</f>
        <v>6.418181818181818</v>
      </c>
      <c r="E40" s="5" t="s">
        <v>257</v>
      </c>
      <c r="F40" s="5">
        <v>4</v>
      </c>
      <c r="G40" s="5"/>
      <c r="H40" s="5"/>
      <c r="I40" s="5"/>
      <c r="J40" s="5"/>
      <c r="K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" t="s">
        <v>44</v>
      </c>
      <c r="B42" s="5" t="s">
        <v>45</v>
      </c>
      <c r="C42" s="5" t="s">
        <v>40</v>
      </c>
      <c r="D42" s="5" t="s">
        <v>46</v>
      </c>
      <c r="E42" s="5" t="s">
        <v>47</v>
      </c>
      <c r="F42" s="5" t="s">
        <v>41</v>
      </c>
      <c r="G42" s="5" t="s">
        <v>48</v>
      </c>
      <c r="H42" s="5" t="s">
        <v>43</v>
      </c>
      <c r="I42" s="5" t="s">
        <v>42</v>
      </c>
      <c r="J42" s="5"/>
      <c r="K42" s="5"/>
    </row>
    <row r="43" spans="1:11" ht="12.75">
      <c r="A43" s="6" t="s">
        <v>123</v>
      </c>
      <c r="B43" s="7">
        <v>3</v>
      </c>
      <c r="C43" s="7">
        <v>11</v>
      </c>
      <c r="D43" s="7">
        <v>1</v>
      </c>
      <c r="E43" s="9">
        <f>SUM(B43)/(C43)</f>
        <v>0.2727272727272727</v>
      </c>
      <c r="F43" s="7">
        <v>9</v>
      </c>
      <c r="G43" s="14">
        <f>SUM(F43)/(C43)</f>
        <v>0.8181818181818182</v>
      </c>
      <c r="H43" s="7">
        <v>0</v>
      </c>
      <c r="I43" s="1">
        <v>8</v>
      </c>
      <c r="J43" s="7"/>
      <c r="K43" s="7"/>
    </row>
    <row r="44" spans="1:11" ht="12.75">
      <c r="A44" s="4" t="s">
        <v>8</v>
      </c>
      <c r="B44" s="5">
        <f>SUM(B43:B43)</f>
        <v>3</v>
      </c>
      <c r="C44" s="5">
        <f>SUM(C43:C43)</f>
        <v>11</v>
      </c>
      <c r="D44" s="5">
        <f>SUM(D43:D43)</f>
        <v>1</v>
      </c>
      <c r="E44" s="15">
        <f>SUM(B44)/(C44)</f>
        <v>0.2727272727272727</v>
      </c>
      <c r="F44" s="5">
        <f>SUM(F43:F43)</f>
        <v>9</v>
      </c>
      <c r="G44" s="16">
        <f>SUM(F44)/(C44)</f>
        <v>0.8181818181818182</v>
      </c>
      <c r="H44" s="5">
        <f>SUM(H43:H43)</f>
        <v>0</v>
      </c>
      <c r="I44" s="5">
        <v>8</v>
      </c>
      <c r="J44" s="5"/>
      <c r="K44" s="5"/>
    </row>
    <row r="45" spans="1:11" ht="12.75">
      <c r="A45" s="4" t="s">
        <v>154</v>
      </c>
      <c r="B45" s="5">
        <f>C23</f>
        <v>2</v>
      </c>
      <c r="C45" s="5">
        <f>C24</f>
        <v>2</v>
      </c>
      <c r="D45" s="5">
        <f>C25</f>
        <v>0</v>
      </c>
      <c r="E45" s="15">
        <f>SUM(B45)/(C45)</f>
        <v>1</v>
      </c>
      <c r="F45" s="5">
        <f>C21</f>
        <v>45</v>
      </c>
      <c r="G45" s="16">
        <f>SUM(F45)/(C45)</f>
        <v>22.5</v>
      </c>
      <c r="H45" s="5">
        <v>1</v>
      </c>
      <c r="I45" s="5" t="s">
        <v>285</v>
      </c>
      <c r="J45" s="5"/>
      <c r="K45" s="5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4" t="s">
        <v>49</v>
      </c>
      <c r="B47" s="5" t="s">
        <v>50</v>
      </c>
      <c r="C47" s="5" t="s">
        <v>41</v>
      </c>
      <c r="D47" s="5" t="s">
        <v>9</v>
      </c>
      <c r="E47" s="5" t="s">
        <v>42</v>
      </c>
      <c r="F47" s="5" t="s">
        <v>43</v>
      </c>
      <c r="G47" s="5"/>
      <c r="H47" s="5"/>
      <c r="I47" s="5"/>
      <c r="J47" s="5"/>
      <c r="K47" s="5"/>
    </row>
    <row r="48" spans="1:11" ht="12.75">
      <c r="A48" s="6" t="s">
        <v>173</v>
      </c>
      <c r="B48" s="7">
        <v>2</v>
      </c>
      <c r="C48" s="7">
        <v>1</v>
      </c>
      <c r="D48" s="8">
        <f>SUM(C48)/(B48)</f>
        <v>0.5</v>
      </c>
      <c r="E48" s="1">
        <v>4</v>
      </c>
      <c r="F48" s="7">
        <v>0</v>
      </c>
      <c r="G48" s="7"/>
      <c r="H48" s="7"/>
      <c r="I48" s="7"/>
      <c r="J48" s="7"/>
      <c r="K48" s="7"/>
    </row>
    <row r="49" spans="1:11" ht="12.75">
      <c r="A49" t="s">
        <v>161</v>
      </c>
      <c r="B49" s="7">
        <v>1</v>
      </c>
      <c r="C49" s="7">
        <v>8</v>
      </c>
      <c r="D49" s="8">
        <f>SUM(C49)/(B49)</f>
        <v>8</v>
      </c>
      <c r="E49" s="1">
        <v>8</v>
      </c>
      <c r="F49" s="7">
        <v>0</v>
      </c>
      <c r="G49" s="7"/>
      <c r="H49" s="7"/>
      <c r="I49" s="7"/>
      <c r="J49" s="7"/>
      <c r="K49" s="7"/>
    </row>
    <row r="50" spans="1:11" ht="12.75">
      <c r="A50" s="4" t="s">
        <v>8</v>
      </c>
      <c r="B50" s="5">
        <f>SUM(B48:B49)</f>
        <v>3</v>
      </c>
      <c r="C50" s="5">
        <f>SUM(C48:C49)</f>
        <v>9</v>
      </c>
      <c r="D50" s="13">
        <f>SUM(C50)/(B50)</f>
        <v>3</v>
      </c>
      <c r="E50" s="5">
        <v>8</v>
      </c>
      <c r="F50" s="5">
        <f>SUM(F48:F49)</f>
        <v>0</v>
      </c>
      <c r="G50" s="5"/>
      <c r="H50" s="5"/>
      <c r="I50" s="5"/>
      <c r="J50" s="5"/>
      <c r="K50" s="12"/>
    </row>
    <row r="51" spans="1:11" ht="12.75">
      <c r="A51" s="4" t="s">
        <v>154</v>
      </c>
      <c r="B51" s="5">
        <f>C23</f>
        <v>2</v>
      </c>
      <c r="C51" s="5">
        <f>C21</f>
        <v>45</v>
      </c>
      <c r="D51" s="13">
        <f>SUM(C51)/(B51)</f>
        <v>22.5</v>
      </c>
      <c r="E51" s="5" t="s">
        <v>285</v>
      </c>
      <c r="F51" s="5">
        <v>1</v>
      </c>
      <c r="G51" s="5"/>
      <c r="H51" s="5"/>
      <c r="I51" s="5"/>
      <c r="J51" s="5"/>
      <c r="K51" s="12"/>
    </row>
    <row r="52" spans="1:11" ht="12.75">
      <c r="A52" s="4"/>
      <c r="B52" s="5"/>
      <c r="C52" s="5"/>
      <c r="D52" s="13"/>
      <c r="E52" s="5"/>
      <c r="F52" s="5"/>
      <c r="G52" s="5"/>
      <c r="H52" s="5"/>
      <c r="I52" s="5"/>
      <c r="J52" s="5"/>
      <c r="K52" s="12"/>
    </row>
    <row r="53" spans="1:11" ht="12.75">
      <c r="A53" s="4"/>
      <c r="B53" s="5" t="s">
        <v>43</v>
      </c>
      <c r="C53" s="5" t="s">
        <v>43</v>
      </c>
      <c r="D53" s="5" t="s">
        <v>43</v>
      </c>
      <c r="E53" s="5"/>
      <c r="F53" s="5"/>
      <c r="G53" s="5"/>
      <c r="H53" s="5"/>
      <c r="I53" s="5"/>
      <c r="J53" s="5"/>
      <c r="K53" s="12"/>
    </row>
    <row r="54" spans="1:11" ht="12.75">
      <c r="A54" s="4" t="s">
        <v>51</v>
      </c>
      <c r="B54" s="5" t="s">
        <v>52</v>
      </c>
      <c r="C54" s="5" t="s">
        <v>50</v>
      </c>
      <c r="D54" s="5" t="s">
        <v>100</v>
      </c>
      <c r="E54" s="5" t="s">
        <v>54</v>
      </c>
      <c r="F54" s="5" t="s">
        <v>55</v>
      </c>
      <c r="G54" s="5" t="s">
        <v>56</v>
      </c>
      <c r="H54" s="5" t="s">
        <v>57</v>
      </c>
      <c r="I54" s="5" t="s">
        <v>58</v>
      </c>
      <c r="J54" s="5"/>
      <c r="K54" s="12"/>
    </row>
    <row r="55" spans="1:11" ht="12.75">
      <c r="A55" s="6" t="s">
        <v>120</v>
      </c>
      <c r="B55" s="7">
        <v>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>SUM(B55*6)+(C55*6)+(D55*6)+(E55)+(F55*2)+(G55*3)+(H55*2)</f>
        <v>18</v>
      </c>
      <c r="J55" s="7"/>
      <c r="K55" s="7"/>
    </row>
    <row r="56" spans="1:11" ht="12.75">
      <c r="A56" s="6" t="s">
        <v>166</v>
      </c>
      <c r="B56" s="7">
        <v>0</v>
      </c>
      <c r="C56" s="7">
        <v>0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f>SUM(B56*6)+(C56*6)+(D56*6)+(E56)+(F56*2)+(G56*3)+(H56*2)</f>
        <v>2</v>
      </c>
      <c r="J56" s="7"/>
      <c r="K56" s="7"/>
    </row>
    <row r="57" spans="1:11" ht="12.75">
      <c r="A57" s="6" t="s">
        <v>126</v>
      </c>
      <c r="B57" s="7">
        <v>0</v>
      </c>
      <c r="C57" s="7">
        <v>0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f>SUM(B57*6)+(C57*6)+(D57*6)+(E57)+(F57*2)+(G57*3)+(H57*2)</f>
        <v>1</v>
      </c>
      <c r="J57" s="7"/>
      <c r="K57" s="7"/>
    </row>
    <row r="58" spans="1:11" ht="12.75">
      <c r="A58" s="4" t="s">
        <v>8</v>
      </c>
      <c r="B58" s="5">
        <f aca="true" t="shared" si="0" ref="B58:H58">SUM(B55:B57)</f>
        <v>3</v>
      </c>
      <c r="C58" s="5">
        <f t="shared" si="0"/>
        <v>0</v>
      </c>
      <c r="D58" s="5">
        <f t="shared" si="0"/>
        <v>0</v>
      </c>
      <c r="E58" s="5">
        <f t="shared" si="0"/>
        <v>1</v>
      </c>
      <c r="F58" s="5">
        <f t="shared" si="0"/>
        <v>1</v>
      </c>
      <c r="G58" s="5">
        <f t="shared" si="0"/>
        <v>0</v>
      </c>
      <c r="H58" s="5">
        <f t="shared" si="0"/>
        <v>0</v>
      </c>
      <c r="I58" s="5">
        <f>SUM(B58*6)+(C58*6)+(D58*6)+(E58)+(F58*2)+(G58*3)+(H58*2)</f>
        <v>21</v>
      </c>
      <c r="J58" s="5"/>
      <c r="K58" s="12"/>
    </row>
    <row r="59" spans="1:11" ht="12.75">
      <c r="A59" s="4" t="s">
        <v>154</v>
      </c>
      <c r="B59" s="5">
        <f>F40</f>
        <v>4</v>
      </c>
      <c r="C59" s="5">
        <f>H45</f>
        <v>1</v>
      </c>
      <c r="D59" s="5">
        <v>0</v>
      </c>
      <c r="E59" s="5">
        <f>B64</f>
        <v>3</v>
      </c>
      <c r="F59" s="5">
        <v>0</v>
      </c>
      <c r="G59" s="5">
        <f>E64</f>
        <v>0</v>
      </c>
      <c r="H59" s="5">
        <v>0</v>
      </c>
      <c r="I59" s="5">
        <f>SUM(B59*6)+(C59*6)+(D59*6)+(E59)+(F59*2)+(G59*3)+(H59*2)</f>
        <v>33</v>
      </c>
      <c r="J59" s="5"/>
      <c r="K59" s="12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12"/>
    </row>
    <row r="61" spans="1:11" ht="12.75">
      <c r="A61" s="4" t="s">
        <v>59</v>
      </c>
      <c r="B61" s="5" t="s">
        <v>60</v>
      </c>
      <c r="C61" s="5" t="s">
        <v>61</v>
      </c>
      <c r="D61" s="5" t="s">
        <v>47</v>
      </c>
      <c r="E61" s="5" t="s">
        <v>90</v>
      </c>
      <c r="F61" s="5" t="s">
        <v>62</v>
      </c>
      <c r="G61" s="5" t="s">
        <v>47</v>
      </c>
      <c r="H61" s="5" t="s">
        <v>42</v>
      </c>
      <c r="I61" s="5" t="s">
        <v>58</v>
      </c>
      <c r="J61" s="17" t="s">
        <v>75</v>
      </c>
      <c r="K61" s="12"/>
    </row>
    <row r="62" spans="1:11" ht="12.75">
      <c r="A62" s="6" t="s">
        <v>126</v>
      </c>
      <c r="B62" s="7">
        <v>1</v>
      </c>
      <c r="C62" s="7">
        <v>2</v>
      </c>
      <c r="D62" s="9">
        <f>SUM(B62/C62)</f>
        <v>0.5</v>
      </c>
      <c r="E62" s="18">
        <v>0</v>
      </c>
      <c r="F62" s="18">
        <v>0</v>
      </c>
      <c r="G62" s="15">
        <v>0</v>
      </c>
      <c r="H62" s="1" t="s">
        <v>98</v>
      </c>
      <c r="I62" s="7">
        <f>SUM(B62)+(E62*3)</f>
        <v>1</v>
      </c>
      <c r="J62" s="19"/>
      <c r="K62" s="7"/>
    </row>
    <row r="63" spans="1:11" ht="12.75">
      <c r="A63" s="4" t="s">
        <v>8</v>
      </c>
      <c r="B63" s="5">
        <f>SUM(B62:B62)</f>
        <v>1</v>
      </c>
      <c r="C63" s="5">
        <f>SUM(C62:C62)</f>
        <v>2</v>
      </c>
      <c r="D63" s="15">
        <f>SUM(B63/C63)</f>
        <v>0.5</v>
      </c>
      <c r="E63" s="5">
        <f>SUM(E62:E62)</f>
        <v>0</v>
      </c>
      <c r="F63" s="5">
        <f>SUM(F62:F62)</f>
        <v>0</v>
      </c>
      <c r="G63" s="15">
        <v>0</v>
      </c>
      <c r="H63" s="5" t="s">
        <v>98</v>
      </c>
      <c r="I63" s="5">
        <f>SUM(B63)+(E63*3)</f>
        <v>1</v>
      </c>
      <c r="J63" s="17"/>
      <c r="K63" s="5"/>
    </row>
    <row r="64" spans="1:11" ht="12.75">
      <c r="A64" s="4" t="s">
        <v>154</v>
      </c>
      <c r="B64" s="5">
        <v>3</v>
      </c>
      <c r="C64" s="5">
        <v>4</v>
      </c>
      <c r="D64" s="15">
        <f>SUM(B64/C64)</f>
        <v>0.75</v>
      </c>
      <c r="E64" s="20">
        <v>0</v>
      </c>
      <c r="F64" s="20">
        <v>0</v>
      </c>
      <c r="G64" s="15">
        <v>0</v>
      </c>
      <c r="H64" s="5" t="s">
        <v>98</v>
      </c>
      <c r="I64" s="5">
        <f>SUM(B64)+(E64*3)</f>
        <v>3</v>
      </c>
      <c r="J64" s="17"/>
      <c r="K64" s="5"/>
    </row>
    <row r="65" spans="1:1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4" t="s">
        <v>76</v>
      </c>
      <c r="B66" s="5" t="s">
        <v>77</v>
      </c>
      <c r="C66" s="5" t="s">
        <v>41</v>
      </c>
      <c r="D66" s="5" t="s">
        <v>9</v>
      </c>
      <c r="E66" s="5" t="s">
        <v>42</v>
      </c>
      <c r="F66" s="5" t="s">
        <v>43</v>
      </c>
      <c r="G66" s="5"/>
      <c r="H66" s="5"/>
      <c r="I66" s="5"/>
      <c r="J66" s="5"/>
      <c r="K66" s="5"/>
    </row>
    <row r="67" spans="1:11" ht="12.75">
      <c r="A67" s="6" t="s">
        <v>120</v>
      </c>
      <c r="B67" s="7">
        <v>3</v>
      </c>
      <c r="C67" s="7">
        <v>71</v>
      </c>
      <c r="D67" s="8">
        <f>SUM(C67)/(B67)</f>
        <v>23.666666666666668</v>
      </c>
      <c r="E67" s="1">
        <v>30</v>
      </c>
      <c r="F67" s="7">
        <v>0</v>
      </c>
      <c r="G67" s="7"/>
      <c r="H67" s="7"/>
      <c r="I67" s="7"/>
      <c r="J67" s="7"/>
      <c r="K67" s="7"/>
    </row>
    <row r="68" spans="1:11" ht="12.75">
      <c r="A68" s="6" t="s">
        <v>211</v>
      </c>
      <c r="B68" s="7">
        <v>1</v>
      </c>
      <c r="C68" s="7">
        <v>13</v>
      </c>
      <c r="D68" s="8">
        <f>SUM(C68)/(B68)</f>
        <v>13</v>
      </c>
      <c r="E68" s="1">
        <v>13</v>
      </c>
      <c r="F68" s="7">
        <v>0</v>
      </c>
      <c r="G68" s="7"/>
      <c r="H68" s="7"/>
      <c r="I68" s="7"/>
      <c r="J68" s="7"/>
      <c r="K68" s="7"/>
    </row>
    <row r="69" spans="1:11" ht="12.75">
      <c r="A69" s="4" t="s">
        <v>8</v>
      </c>
      <c r="B69" s="5">
        <f>SUM(B67:B68)</f>
        <v>4</v>
      </c>
      <c r="C69" s="5">
        <f>SUM(C67:C68)</f>
        <v>84</v>
      </c>
      <c r="D69" s="13">
        <f>SUM(C69)/(B69)</f>
        <v>21</v>
      </c>
      <c r="E69" s="5">
        <v>30</v>
      </c>
      <c r="F69" s="5">
        <f>SUM(F67:F68)</f>
        <v>0</v>
      </c>
      <c r="G69" s="5"/>
      <c r="H69" s="5"/>
      <c r="I69" s="5"/>
      <c r="J69" s="5"/>
      <c r="K69" s="12"/>
    </row>
    <row r="70" spans="1:11" ht="12.75">
      <c r="A70" s="4" t="s">
        <v>154</v>
      </c>
      <c r="B70" s="5">
        <v>0</v>
      </c>
      <c r="C70" s="5"/>
      <c r="D70" s="13"/>
      <c r="E70" s="5"/>
      <c r="F70" s="5">
        <v>0</v>
      </c>
      <c r="G70" s="5"/>
      <c r="H70" s="5"/>
      <c r="I70" s="5"/>
      <c r="J70" s="5"/>
      <c r="K70" s="12"/>
    </row>
    <row r="71" spans="1:1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</row>
    <row r="72" spans="1:11" ht="12.75">
      <c r="A72" s="4" t="s">
        <v>65</v>
      </c>
      <c r="B72" s="5" t="s">
        <v>78</v>
      </c>
      <c r="C72" s="5" t="s">
        <v>41</v>
      </c>
      <c r="D72" s="5" t="s">
        <v>9</v>
      </c>
      <c r="E72" s="5" t="s">
        <v>42</v>
      </c>
      <c r="F72" s="5" t="s">
        <v>43</v>
      </c>
      <c r="G72" s="11"/>
      <c r="H72" s="11"/>
      <c r="I72" s="11"/>
      <c r="J72" s="11"/>
      <c r="K72" s="12"/>
    </row>
    <row r="73" spans="1:11" ht="12.75">
      <c r="A73" s="4" t="s">
        <v>286</v>
      </c>
      <c r="B73" s="5"/>
      <c r="C73" s="5"/>
      <c r="D73" s="13"/>
      <c r="E73" s="5"/>
      <c r="F73" s="5"/>
      <c r="G73" s="4"/>
      <c r="H73" s="4"/>
      <c r="I73" s="4"/>
      <c r="J73" s="4"/>
      <c r="K73" s="5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2.75">
      <c r="A75" s="4" t="s">
        <v>66</v>
      </c>
      <c r="B75" s="5" t="s">
        <v>79</v>
      </c>
      <c r="C75" s="5" t="s">
        <v>41</v>
      </c>
      <c r="D75" s="5" t="s">
        <v>9</v>
      </c>
      <c r="E75" s="5" t="s">
        <v>42</v>
      </c>
      <c r="F75" s="5" t="s">
        <v>43</v>
      </c>
      <c r="G75" s="11"/>
      <c r="H75" s="11"/>
      <c r="I75" s="11"/>
      <c r="J75" s="11"/>
      <c r="K75" s="12"/>
    </row>
    <row r="76" spans="1:11" ht="12.75">
      <c r="A76" s="4" t="s">
        <v>8</v>
      </c>
      <c r="B76" s="5">
        <v>0</v>
      </c>
      <c r="C76" s="5"/>
      <c r="D76" s="13"/>
      <c r="E76" s="5"/>
      <c r="F76" s="5">
        <v>0</v>
      </c>
      <c r="G76" s="11"/>
      <c r="H76" s="11"/>
      <c r="I76" s="11"/>
      <c r="J76" s="11"/>
      <c r="K76" s="12"/>
    </row>
    <row r="77" spans="1:11" ht="12.75">
      <c r="A77" s="4" t="s">
        <v>154</v>
      </c>
      <c r="B77" s="5">
        <v>1</v>
      </c>
      <c r="C77" s="5">
        <v>0</v>
      </c>
      <c r="D77" s="13">
        <f>SUM(C77)/(B77)</f>
        <v>0</v>
      </c>
      <c r="E77" s="5">
        <v>0</v>
      </c>
      <c r="F77" s="5">
        <v>0</v>
      </c>
      <c r="G77" s="6"/>
      <c r="H77" s="6"/>
      <c r="I77" s="6"/>
      <c r="J77" s="6"/>
      <c r="K77" s="7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2.75">
      <c r="A79" s="4" t="s">
        <v>67</v>
      </c>
      <c r="B79" s="5" t="s">
        <v>80</v>
      </c>
      <c r="C79" s="5" t="s">
        <v>41</v>
      </c>
      <c r="D79" s="5" t="s">
        <v>9</v>
      </c>
      <c r="E79" s="5" t="s">
        <v>42</v>
      </c>
      <c r="F79" s="5"/>
      <c r="G79" s="11"/>
      <c r="H79" s="11"/>
      <c r="I79" s="11"/>
      <c r="J79" s="11"/>
      <c r="K79" s="12"/>
    </row>
    <row r="80" spans="1:11" ht="12.75">
      <c r="A80" s="6" t="s">
        <v>232</v>
      </c>
      <c r="B80" s="7">
        <v>3</v>
      </c>
      <c r="C80" s="7">
        <v>91</v>
      </c>
      <c r="D80" s="8">
        <f>SUM(C80)/(B80)</f>
        <v>30.333333333333332</v>
      </c>
      <c r="E80" s="1">
        <v>33</v>
      </c>
      <c r="F80" s="7"/>
      <c r="G80" s="6"/>
      <c r="H80" s="6"/>
      <c r="I80" s="6"/>
      <c r="J80" s="6"/>
      <c r="K80" s="7"/>
    </row>
    <row r="81" spans="1:11" ht="12.75">
      <c r="A81" s="4" t="s">
        <v>8</v>
      </c>
      <c r="B81" s="5">
        <f>SUM(B80:B80)</f>
        <v>3</v>
      </c>
      <c r="C81" s="5">
        <f>SUM(C80:C80)</f>
        <v>91</v>
      </c>
      <c r="D81" s="13">
        <f>SUM(C81)/(B81)</f>
        <v>30.333333333333332</v>
      </c>
      <c r="E81" s="5">
        <v>33</v>
      </c>
      <c r="F81" s="5"/>
      <c r="G81" s="4"/>
      <c r="H81" s="4"/>
      <c r="I81" s="4"/>
      <c r="J81" s="4"/>
      <c r="K81" s="5"/>
    </row>
    <row r="82" spans="1:11" ht="12.75">
      <c r="A82" s="4" t="s">
        <v>154</v>
      </c>
      <c r="B82" s="5">
        <f>C26</f>
        <v>1</v>
      </c>
      <c r="C82" s="5">
        <f>C27</f>
        <v>45</v>
      </c>
      <c r="D82" s="13">
        <f>SUM(C82)/(B82)</f>
        <v>45</v>
      </c>
      <c r="E82" s="5">
        <v>45</v>
      </c>
      <c r="F82" s="5"/>
      <c r="G82" s="4"/>
      <c r="H82" s="4"/>
      <c r="I82" s="4"/>
      <c r="J82" s="4"/>
      <c r="K82" s="5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</row>
    <row r="84" spans="1:11" ht="12.75">
      <c r="A84" s="4" t="s">
        <v>83</v>
      </c>
      <c r="B84" s="4"/>
      <c r="C84" s="4"/>
      <c r="D84" s="4"/>
      <c r="E84" s="4"/>
      <c r="F84" s="4"/>
      <c r="G84" s="4"/>
      <c r="H84" s="4"/>
      <c r="I84" s="4"/>
      <c r="J84" s="4"/>
      <c r="K84" s="5"/>
    </row>
    <row r="85" spans="1:11" s="6" customFormat="1" ht="12.75">
      <c r="A85" s="27" t="s">
        <v>277</v>
      </c>
      <c r="K85" s="7"/>
    </row>
    <row r="86" spans="1:11" s="6" customFormat="1" ht="12.75">
      <c r="A86" s="27" t="s">
        <v>278</v>
      </c>
      <c r="K86" s="7"/>
    </row>
    <row r="87" spans="1:11" s="6" customFormat="1" ht="12.75">
      <c r="A87" s="27" t="s">
        <v>279</v>
      </c>
      <c r="K87" s="7"/>
    </row>
    <row r="88" spans="1:11" s="6" customFormat="1" ht="12.75">
      <c r="A88" s="27" t="s">
        <v>280</v>
      </c>
      <c r="K88" s="7"/>
    </row>
    <row r="89" spans="1:11" s="6" customFormat="1" ht="12.75">
      <c r="A89" s="27" t="s">
        <v>281</v>
      </c>
      <c r="K89" s="7"/>
    </row>
    <row r="90" spans="1:11" s="6" customFormat="1" ht="12.75">
      <c r="A90" s="27" t="s">
        <v>282</v>
      </c>
      <c r="K90" s="7"/>
    </row>
    <row r="91" spans="1:11" s="6" customFormat="1" ht="12.75">
      <c r="A91" s="27" t="s">
        <v>283</v>
      </c>
      <c r="K91" s="7"/>
    </row>
    <row r="92" spans="1:11" s="6" customFormat="1" ht="12.75">
      <c r="A92" s="27" t="s">
        <v>284</v>
      </c>
      <c r="K92" s="7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</row>
    <row r="94" spans="1:11" ht="12.75">
      <c r="A94" s="22" t="s">
        <v>68</v>
      </c>
      <c r="B94" s="23" t="s">
        <v>69</v>
      </c>
      <c r="C94" s="23" t="s">
        <v>94</v>
      </c>
      <c r="D94" s="23" t="s">
        <v>70</v>
      </c>
      <c r="E94" s="23" t="s">
        <v>72</v>
      </c>
      <c r="F94" s="23" t="s">
        <v>71</v>
      </c>
      <c r="G94" s="23" t="s">
        <v>102</v>
      </c>
      <c r="H94" s="23" t="s">
        <v>73</v>
      </c>
      <c r="I94" s="23" t="s">
        <v>74</v>
      </c>
      <c r="J94" s="23" t="s">
        <v>86</v>
      </c>
      <c r="K94" s="24"/>
    </row>
    <row r="95" spans="1:11" s="6" customFormat="1" ht="12.75">
      <c r="A95" s="72" t="s">
        <v>156</v>
      </c>
      <c r="B95" s="81">
        <v>6</v>
      </c>
      <c r="C95" s="81">
        <v>10</v>
      </c>
      <c r="D95" s="81">
        <f aca="true" t="shared" si="1" ref="D95:D113">SUM(B95:C95)</f>
        <v>16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7"/>
    </row>
    <row r="96" spans="1:11" s="6" customFormat="1" ht="12.75">
      <c r="A96" s="72" t="s">
        <v>160</v>
      </c>
      <c r="B96" s="81">
        <v>1</v>
      </c>
      <c r="C96" s="81">
        <v>15</v>
      </c>
      <c r="D96" s="81">
        <f t="shared" si="1"/>
        <v>16</v>
      </c>
      <c r="E96" s="81">
        <v>3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7"/>
    </row>
    <row r="97" spans="1:11" s="6" customFormat="1" ht="12.75">
      <c r="A97" s="72" t="s">
        <v>167</v>
      </c>
      <c r="B97" s="81">
        <v>2</v>
      </c>
      <c r="C97" s="81">
        <v>7</v>
      </c>
      <c r="D97" s="81">
        <f t="shared" si="1"/>
        <v>9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7"/>
    </row>
    <row r="98" spans="1:11" s="6" customFormat="1" ht="12.75">
      <c r="A98" s="72" t="s">
        <v>163</v>
      </c>
      <c r="B98" s="81">
        <v>2</v>
      </c>
      <c r="C98" s="81">
        <v>6</v>
      </c>
      <c r="D98" s="81">
        <f t="shared" si="1"/>
        <v>8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7"/>
    </row>
    <row r="99" spans="1:11" s="6" customFormat="1" ht="12.75">
      <c r="A99" s="72" t="s">
        <v>158</v>
      </c>
      <c r="B99" s="81">
        <v>5</v>
      </c>
      <c r="C99" s="81">
        <v>2</v>
      </c>
      <c r="D99" s="81">
        <f t="shared" si="1"/>
        <v>7</v>
      </c>
      <c r="E99" s="81">
        <v>1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7"/>
    </row>
    <row r="100" spans="1:11" s="6" customFormat="1" ht="12.75">
      <c r="A100" s="72" t="s">
        <v>166</v>
      </c>
      <c r="B100" s="81">
        <v>2</v>
      </c>
      <c r="C100" s="81">
        <v>5</v>
      </c>
      <c r="D100" s="81">
        <f t="shared" si="1"/>
        <v>7</v>
      </c>
      <c r="E100" s="81">
        <v>1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7"/>
    </row>
    <row r="101" spans="1:11" s="6" customFormat="1" ht="12.75">
      <c r="A101" s="72" t="s">
        <v>173</v>
      </c>
      <c r="B101" s="81">
        <v>3</v>
      </c>
      <c r="C101" s="81">
        <v>3</v>
      </c>
      <c r="D101" s="81">
        <f t="shared" si="1"/>
        <v>6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7"/>
    </row>
    <row r="102" spans="1:11" s="6" customFormat="1" ht="12.75">
      <c r="A102" s="72" t="s">
        <v>122</v>
      </c>
      <c r="B102" s="81">
        <v>1</v>
      </c>
      <c r="C102" s="81">
        <v>4</v>
      </c>
      <c r="D102" s="81">
        <f t="shared" si="1"/>
        <v>5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7"/>
    </row>
    <row r="103" spans="1:11" s="6" customFormat="1" ht="12.75">
      <c r="A103" s="72" t="s">
        <v>161</v>
      </c>
      <c r="B103" s="81">
        <v>1</v>
      </c>
      <c r="C103" s="81">
        <v>3</v>
      </c>
      <c r="D103" s="81">
        <f t="shared" si="1"/>
        <v>4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7"/>
    </row>
    <row r="104" spans="1:11" s="6" customFormat="1" ht="12.75">
      <c r="A104" s="72" t="s">
        <v>165</v>
      </c>
      <c r="B104" s="81">
        <v>0</v>
      </c>
      <c r="C104" s="81">
        <v>4</v>
      </c>
      <c r="D104" s="81">
        <f t="shared" si="1"/>
        <v>4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7"/>
    </row>
    <row r="105" spans="1:11" s="6" customFormat="1" ht="12.75">
      <c r="A105" s="72" t="s">
        <v>162</v>
      </c>
      <c r="B105" s="81">
        <v>1</v>
      </c>
      <c r="C105" s="81">
        <v>1</v>
      </c>
      <c r="D105" s="81">
        <f t="shared" si="1"/>
        <v>2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7"/>
    </row>
    <row r="106" spans="1:11" s="6" customFormat="1" ht="12.75">
      <c r="A106" s="72" t="s">
        <v>171</v>
      </c>
      <c r="B106" s="81">
        <v>0</v>
      </c>
      <c r="C106" s="81">
        <v>2</v>
      </c>
      <c r="D106" s="81">
        <f t="shared" si="1"/>
        <v>2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7"/>
    </row>
    <row r="107" spans="1:11" s="6" customFormat="1" ht="12.75">
      <c r="A107" s="72" t="s">
        <v>287</v>
      </c>
      <c r="B107" s="81">
        <v>0</v>
      </c>
      <c r="C107" s="81">
        <v>2</v>
      </c>
      <c r="D107" s="81">
        <f t="shared" si="1"/>
        <v>2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7"/>
    </row>
    <row r="108" spans="1:11" s="6" customFormat="1" ht="12.75">
      <c r="A108" s="72" t="s">
        <v>266</v>
      </c>
      <c r="B108" s="81">
        <v>0</v>
      </c>
      <c r="C108" s="81">
        <v>1</v>
      </c>
      <c r="D108" s="81">
        <f t="shared" si="1"/>
        <v>1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7"/>
    </row>
    <row r="109" spans="1:11" s="6" customFormat="1" ht="12.75">
      <c r="A109" s="72" t="s">
        <v>157</v>
      </c>
      <c r="B109" s="81">
        <v>0</v>
      </c>
      <c r="C109" s="81">
        <v>1</v>
      </c>
      <c r="D109" s="81">
        <f t="shared" si="1"/>
        <v>1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7"/>
    </row>
    <row r="110" spans="1:11" s="6" customFormat="1" ht="12.75">
      <c r="A110" s="72" t="s">
        <v>159</v>
      </c>
      <c r="B110" s="81">
        <v>0</v>
      </c>
      <c r="C110" s="81">
        <v>1</v>
      </c>
      <c r="D110" s="81">
        <f t="shared" si="1"/>
        <v>1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7"/>
    </row>
    <row r="111" spans="1:11" s="6" customFormat="1" ht="12.75">
      <c r="A111" s="72" t="s">
        <v>123</v>
      </c>
      <c r="B111" s="81">
        <v>0</v>
      </c>
      <c r="C111" s="81">
        <v>0</v>
      </c>
      <c r="D111" s="81">
        <f t="shared" si="1"/>
        <v>0</v>
      </c>
      <c r="E111" s="81">
        <v>0</v>
      </c>
      <c r="F111" s="81">
        <v>0</v>
      </c>
      <c r="G111" s="81">
        <v>1</v>
      </c>
      <c r="H111" s="81">
        <v>0</v>
      </c>
      <c r="I111" s="81">
        <v>0</v>
      </c>
      <c r="J111" s="81">
        <v>0</v>
      </c>
      <c r="K111" s="7"/>
    </row>
    <row r="112" spans="1:11" s="6" customFormat="1" ht="12.75">
      <c r="A112" s="79"/>
      <c r="B112" s="7">
        <v>0</v>
      </c>
      <c r="C112" s="7">
        <v>0</v>
      </c>
      <c r="D112" s="7">
        <f t="shared" si="1"/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/>
    </row>
    <row r="113" spans="1:11" ht="12.75">
      <c r="A113" s="26"/>
      <c r="B113" s="7">
        <v>0</v>
      </c>
      <c r="C113" s="7">
        <v>0</v>
      </c>
      <c r="D113" s="7">
        <f t="shared" si="1"/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"/>
    </row>
    <row r="114" spans="1:11" ht="12.75">
      <c r="A114" s="22" t="s">
        <v>8</v>
      </c>
      <c r="B114" s="23">
        <f aca="true" t="shared" si="2" ref="B114:J114">SUM(B95:B113)</f>
        <v>24</v>
      </c>
      <c r="C114" s="23">
        <f t="shared" si="2"/>
        <v>67</v>
      </c>
      <c r="D114" s="23">
        <f t="shared" si="2"/>
        <v>91</v>
      </c>
      <c r="E114" s="23">
        <f t="shared" si="2"/>
        <v>5</v>
      </c>
      <c r="F114" s="23">
        <f t="shared" si="2"/>
        <v>0</v>
      </c>
      <c r="G114" s="23">
        <f t="shared" si="2"/>
        <v>1</v>
      </c>
      <c r="H114" s="23">
        <f t="shared" si="2"/>
        <v>0</v>
      </c>
      <c r="I114" s="23">
        <f t="shared" si="2"/>
        <v>0</v>
      </c>
      <c r="J114" s="23">
        <f t="shared" si="2"/>
        <v>0</v>
      </c>
      <c r="K114" s="2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2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110" sqref="A110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155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14</v>
      </c>
      <c r="C4" s="1">
        <v>17</v>
      </c>
      <c r="D4" s="1">
        <v>0</v>
      </c>
      <c r="E4" s="1">
        <v>12</v>
      </c>
      <c r="F4" s="1"/>
      <c r="G4" s="1"/>
      <c r="H4" s="1">
        <f>SUM(B4:G4)</f>
        <v>43</v>
      </c>
      <c r="I4" s="21"/>
      <c r="J4" s="1"/>
    </row>
    <row r="5" spans="1:10" ht="12.75">
      <c r="A5" t="s">
        <v>84</v>
      </c>
      <c r="B5" s="1">
        <v>0</v>
      </c>
      <c r="C5" s="1">
        <v>0</v>
      </c>
      <c r="D5" s="1">
        <v>0</v>
      </c>
      <c r="E5" s="1">
        <v>14</v>
      </c>
      <c r="F5" s="1"/>
      <c r="G5" s="1"/>
      <c r="H5" s="1">
        <f>SUM(B5:G5)</f>
        <v>14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85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19</v>
      </c>
      <c r="C8" s="7">
        <f>SUM(C9:C11)</f>
        <v>9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13</v>
      </c>
      <c r="C9" s="7">
        <v>5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5</v>
      </c>
      <c r="C10" s="7">
        <v>3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7</v>
      </c>
      <c r="C12" s="7">
        <v>10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2</v>
      </c>
      <c r="C13" s="7">
        <v>1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0.2857142857142857</v>
      </c>
      <c r="C14" s="9">
        <f>SUM(C13/C12)</f>
        <v>0.1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2</v>
      </c>
      <c r="C15" s="7">
        <v>3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1</v>
      </c>
      <c r="C16" s="7">
        <v>2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0.5</v>
      </c>
      <c r="C17" s="9">
        <f>SUM(C16)/(C15)</f>
        <v>0.6666666666666666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49</v>
      </c>
      <c r="C18" s="7">
        <f>SUM(C19)+(C24)</f>
        <v>48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38</v>
      </c>
      <c r="C19" s="7">
        <v>35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282</v>
      </c>
      <c r="C20" s="7">
        <v>90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139</v>
      </c>
      <c r="C21" s="7">
        <v>76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421</v>
      </c>
      <c r="C22" s="7">
        <f>SUM(C20)+(C21)</f>
        <v>166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6</v>
      </c>
      <c r="C23" s="7">
        <v>6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11</v>
      </c>
      <c r="C24" s="7">
        <v>13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0</v>
      </c>
      <c r="C25" s="7">
        <v>1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2</v>
      </c>
      <c r="C26" s="7">
        <v>5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72</v>
      </c>
      <c r="C27" s="7">
        <v>173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36</v>
      </c>
      <c r="C28" s="8">
        <f>SUM(C27/C26)</f>
        <v>34.6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3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1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9</v>
      </c>
      <c r="C31" s="7">
        <v>11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84</v>
      </c>
      <c r="C32" s="7">
        <v>77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297</v>
      </c>
      <c r="C33" s="25" t="s">
        <v>298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123</v>
      </c>
      <c r="B36" s="7">
        <v>6</v>
      </c>
      <c r="C36" s="7">
        <v>79</v>
      </c>
      <c r="D36" s="8">
        <f aca="true" t="shared" si="0" ref="D36:D49">SUM(C36)/(B36)</f>
        <v>13.166666666666666</v>
      </c>
      <c r="E36" s="1">
        <v>26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120</v>
      </c>
      <c r="B37" s="7">
        <v>11</v>
      </c>
      <c r="C37" s="7">
        <v>67</v>
      </c>
      <c r="D37" s="8">
        <f t="shared" si="0"/>
        <v>6.090909090909091</v>
      </c>
      <c r="E37" s="1">
        <v>21</v>
      </c>
      <c r="F37" s="7">
        <v>1</v>
      </c>
      <c r="G37" s="7"/>
      <c r="H37" s="7"/>
      <c r="I37" s="7"/>
      <c r="J37" s="7"/>
      <c r="K37" s="7"/>
    </row>
    <row r="38" spans="1:11" ht="12.75">
      <c r="A38" s="6" t="s">
        <v>211</v>
      </c>
      <c r="B38" s="7">
        <v>5</v>
      </c>
      <c r="C38" s="7">
        <v>50</v>
      </c>
      <c r="D38" s="8">
        <f t="shared" si="0"/>
        <v>10</v>
      </c>
      <c r="E38" s="1">
        <v>29</v>
      </c>
      <c r="F38" s="7">
        <v>2</v>
      </c>
      <c r="G38" s="7"/>
      <c r="H38" s="7"/>
      <c r="I38" s="7"/>
      <c r="J38" s="7"/>
      <c r="K38" s="7"/>
    </row>
    <row r="39" spans="1:11" ht="12.75">
      <c r="A39" s="6" t="s">
        <v>299</v>
      </c>
      <c r="B39" s="7">
        <v>5</v>
      </c>
      <c r="C39" s="7">
        <v>34</v>
      </c>
      <c r="D39" s="8">
        <f aca="true" t="shared" si="1" ref="D39:D44">SUM(C39)/(B39)</f>
        <v>6.8</v>
      </c>
      <c r="E39" s="1">
        <v>16</v>
      </c>
      <c r="F39" s="7">
        <v>0</v>
      </c>
      <c r="G39" s="7"/>
      <c r="H39" s="7"/>
      <c r="I39" s="7"/>
      <c r="J39" s="7"/>
      <c r="K39" s="7"/>
    </row>
    <row r="40" spans="1:11" ht="12.75">
      <c r="A40" s="6" t="s">
        <v>122</v>
      </c>
      <c r="B40" s="7">
        <v>1</v>
      </c>
      <c r="C40" s="7">
        <v>28</v>
      </c>
      <c r="D40" s="8">
        <f t="shared" si="1"/>
        <v>28</v>
      </c>
      <c r="E40" s="1">
        <v>28</v>
      </c>
      <c r="F40" s="7">
        <v>0</v>
      </c>
      <c r="G40" s="7"/>
      <c r="H40" s="7"/>
      <c r="I40" s="7"/>
      <c r="J40" s="7"/>
      <c r="K40" s="7"/>
    </row>
    <row r="41" spans="1:11" ht="12.75">
      <c r="A41" s="6" t="s">
        <v>160</v>
      </c>
      <c r="B41" s="7">
        <v>2</v>
      </c>
      <c r="C41" s="7">
        <v>14</v>
      </c>
      <c r="D41" s="8">
        <f t="shared" si="1"/>
        <v>7</v>
      </c>
      <c r="E41" s="1">
        <v>7</v>
      </c>
      <c r="F41" s="7">
        <v>0</v>
      </c>
      <c r="G41" s="7"/>
      <c r="H41" s="7"/>
      <c r="I41" s="7"/>
      <c r="J41" s="7"/>
      <c r="K41" s="7"/>
    </row>
    <row r="42" spans="1:11" ht="12.75">
      <c r="A42" s="6" t="s">
        <v>172</v>
      </c>
      <c r="B42" s="7">
        <v>2</v>
      </c>
      <c r="C42" s="7">
        <v>9</v>
      </c>
      <c r="D42" s="8">
        <f t="shared" si="1"/>
        <v>4.5</v>
      </c>
      <c r="E42" s="1">
        <v>5</v>
      </c>
      <c r="F42" s="7">
        <v>0</v>
      </c>
      <c r="G42" s="7"/>
      <c r="H42" s="7"/>
      <c r="I42" s="7"/>
      <c r="J42" s="7"/>
      <c r="K42" s="7"/>
    </row>
    <row r="43" spans="1:11" ht="12.75">
      <c r="A43" s="6" t="s">
        <v>159</v>
      </c>
      <c r="B43" s="7">
        <v>1</v>
      </c>
      <c r="C43" s="7">
        <v>3</v>
      </c>
      <c r="D43" s="8">
        <f t="shared" si="1"/>
        <v>3</v>
      </c>
      <c r="E43" s="1">
        <v>3</v>
      </c>
      <c r="F43" s="7">
        <v>0</v>
      </c>
      <c r="G43" s="7"/>
      <c r="H43" s="7"/>
      <c r="I43" s="7"/>
      <c r="J43" s="7"/>
      <c r="K43" s="7"/>
    </row>
    <row r="44" spans="1:11" ht="12.75">
      <c r="A44" s="6" t="s">
        <v>300</v>
      </c>
      <c r="B44" s="7">
        <v>1</v>
      </c>
      <c r="C44" s="7">
        <v>2</v>
      </c>
      <c r="D44" s="8">
        <f t="shared" si="1"/>
        <v>2</v>
      </c>
      <c r="E44" s="1">
        <v>2</v>
      </c>
      <c r="F44" s="7">
        <v>0</v>
      </c>
      <c r="G44" s="7"/>
      <c r="H44" s="7"/>
      <c r="I44" s="7"/>
      <c r="J44" s="7"/>
      <c r="K44" s="7"/>
    </row>
    <row r="45" spans="1:11" ht="12.75">
      <c r="A45" s="6" t="s">
        <v>168</v>
      </c>
      <c r="B45" s="7">
        <v>1</v>
      </c>
      <c r="C45" s="7">
        <v>0</v>
      </c>
      <c r="D45" s="8">
        <f t="shared" si="0"/>
        <v>0</v>
      </c>
      <c r="E45" s="1">
        <v>0</v>
      </c>
      <c r="F45" s="7">
        <v>0</v>
      </c>
      <c r="G45" s="7"/>
      <c r="H45" s="7"/>
      <c r="I45" s="7"/>
      <c r="J45" s="7"/>
      <c r="K45" s="7"/>
    </row>
    <row r="46" spans="1:11" ht="12.75">
      <c r="A46" s="6" t="s">
        <v>301</v>
      </c>
      <c r="B46" s="7">
        <v>1</v>
      </c>
      <c r="C46" s="7">
        <v>-2</v>
      </c>
      <c r="D46" s="8">
        <f t="shared" si="0"/>
        <v>-2</v>
      </c>
      <c r="E46" s="1" t="s">
        <v>182</v>
      </c>
      <c r="F46" s="7">
        <v>0</v>
      </c>
      <c r="G46" s="7"/>
      <c r="H46" s="7"/>
      <c r="I46" s="7"/>
      <c r="J46" s="7"/>
      <c r="K46" s="7"/>
    </row>
    <row r="47" spans="1:11" ht="12.75">
      <c r="A47" s="6" t="s">
        <v>92</v>
      </c>
      <c r="B47" s="7">
        <v>2</v>
      </c>
      <c r="C47" s="7">
        <v>-2</v>
      </c>
      <c r="D47" s="8">
        <f t="shared" si="0"/>
        <v>-1</v>
      </c>
      <c r="E47" s="1" t="s">
        <v>182</v>
      </c>
      <c r="F47" s="7">
        <v>0</v>
      </c>
      <c r="G47" s="7"/>
      <c r="H47" s="7"/>
      <c r="I47" s="7"/>
      <c r="J47" s="7"/>
      <c r="K47" s="7"/>
    </row>
    <row r="48" spans="1:11" ht="12.75">
      <c r="A48" s="4" t="s">
        <v>8</v>
      </c>
      <c r="B48" s="5">
        <f>SUM(B36:B47)</f>
        <v>38</v>
      </c>
      <c r="C48" s="5">
        <f>SUM(C36:C47)</f>
        <v>282</v>
      </c>
      <c r="D48" s="13">
        <f t="shared" si="0"/>
        <v>7.421052631578948</v>
      </c>
      <c r="E48" s="5">
        <v>29</v>
      </c>
      <c r="F48" s="5">
        <f>SUM(F36:F47)</f>
        <v>3</v>
      </c>
      <c r="G48" s="5"/>
      <c r="H48" s="5"/>
      <c r="I48" s="5"/>
      <c r="J48" s="5"/>
      <c r="K48" s="5"/>
    </row>
    <row r="49" spans="1:11" ht="12.75">
      <c r="A49" s="4" t="s">
        <v>84</v>
      </c>
      <c r="B49" s="5">
        <f>C19</f>
        <v>35</v>
      </c>
      <c r="C49" s="5">
        <f>C20</f>
        <v>90</v>
      </c>
      <c r="D49" s="13">
        <f t="shared" si="0"/>
        <v>2.5714285714285716</v>
      </c>
      <c r="E49" s="5">
        <v>11</v>
      </c>
      <c r="F49" s="5">
        <v>1</v>
      </c>
      <c r="G49" s="5"/>
      <c r="H49" s="5"/>
      <c r="I49" s="5"/>
      <c r="J49" s="5"/>
      <c r="K49" s="5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4" t="s">
        <v>44</v>
      </c>
      <c r="B51" s="5" t="s">
        <v>45</v>
      </c>
      <c r="C51" s="5" t="s">
        <v>40</v>
      </c>
      <c r="D51" s="5" t="s">
        <v>46</v>
      </c>
      <c r="E51" s="5" t="s">
        <v>47</v>
      </c>
      <c r="F51" s="5" t="s">
        <v>41</v>
      </c>
      <c r="G51" s="5" t="s">
        <v>48</v>
      </c>
      <c r="H51" s="5" t="s">
        <v>43</v>
      </c>
      <c r="I51" s="5" t="s">
        <v>42</v>
      </c>
      <c r="J51" s="5"/>
      <c r="K51" s="5"/>
    </row>
    <row r="52" spans="1:11" ht="12.75">
      <c r="A52" s="6" t="s">
        <v>123</v>
      </c>
      <c r="B52" s="7">
        <v>6</v>
      </c>
      <c r="C52" s="7">
        <v>10</v>
      </c>
      <c r="D52" s="7">
        <v>0</v>
      </c>
      <c r="E52" s="9">
        <f>SUM(B52)/(C52)</f>
        <v>0.6</v>
      </c>
      <c r="F52" s="7">
        <v>139</v>
      </c>
      <c r="G52" s="14">
        <f>SUM(F52)/(C52)</f>
        <v>13.9</v>
      </c>
      <c r="H52" s="7">
        <v>2</v>
      </c>
      <c r="I52" s="1" t="s">
        <v>210</v>
      </c>
      <c r="J52" s="7"/>
      <c r="K52" s="7"/>
    </row>
    <row r="53" spans="1:11" ht="12.75">
      <c r="A53" s="6" t="s">
        <v>211</v>
      </c>
      <c r="B53" s="7">
        <v>0</v>
      </c>
      <c r="C53" s="7">
        <v>1</v>
      </c>
      <c r="D53" s="7">
        <v>0</v>
      </c>
      <c r="E53" s="9">
        <f>SUM(B53)/(C53)</f>
        <v>0</v>
      </c>
      <c r="F53" s="7">
        <v>0</v>
      </c>
      <c r="G53" s="14">
        <f>SUM(F53)/(C53)</f>
        <v>0</v>
      </c>
      <c r="H53" s="7">
        <v>0</v>
      </c>
      <c r="I53" s="1" t="s">
        <v>98</v>
      </c>
      <c r="J53" s="7"/>
      <c r="K53" s="7"/>
    </row>
    <row r="54" spans="1:11" ht="12.75">
      <c r="A54" s="4" t="s">
        <v>8</v>
      </c>
      <c r="B54" s="5">
        <f>SUM(B52:B53)</f>
        <v>6</v>
      </c>
      <c r="C54" s="5">
        <f>SUM(C52:C53)</f>
        <v>11</v>
      </c>
      <c r="D54" s="5">
        <f>SUM(D52:D53)</f>
        <v>0</v>
      </c>
      <c r="E54" s="15">
        <f>SUM(B54)/(C54)</f>
        <v>0.5454545454545454</v>
      </c>
      <c r="F54" s="5">
        <f>SUM(F52:F53)</f>
        <v>139</v>
      </c>
      <c r="G54" s="16">
        <f>SUM(F54)/(C54)</f>
        <v>12.636363636363637</v>
      </c>
      <c r="H54" s="5">
        <f>SUM(H52:H53)</f>
        <v>2</v>
      </c>
      <c r="I54" s="5" t="s">
        <v>210</v>
      </c>
      <c r="J54" s="5"/>
      <c r="K54" s="5"/>
    </row>
    <row r="55" spans="1:11" ht="12.75">
      <c r="A55" s="4" t="s">
        <v>84</v>
      </c>
      <c r="B55" s="5">
        <f>C23</f>
        <v>6</v>
      </c>
      <c r="C55" s="5">
        <f>C24</f>
        <v>13</v>
      </c>
      <c r="D55" s="5">
        <f>C25</f>
        <v>1</v>
      </c>
      <c r="E55" s="15">
        <f>SUM(B55)/(C55)</f>
        <v>0.46153846153846156</v>
      </c>
      <c r="F55" s="5">
        <f>C21</f>
        <v>76</v>
      </c>
      <c r="G55" s="16">
        <f>SUM(F55)/(C55)</f>
        <v>5.846153846153846</v>
      </c>
      <c r="H55" s="5">
        <v>1</v>
      </c>
      <c r="I55" s="5">
        <v>27</v>
      </c>
      <c r="J55" s="5"/>
      <c r="K55" s="5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4" t="s">
        <v>49</v>
      </c>
      <c r="B57" s="5" t="s">
        <v>50</v>
      </c>
      <c r="C57" s="5" t="s">
        <v>41</v>
      </c>
      <c r="D57" s="5" t="s">
        <v>9</v>
      </c>
      <c r="E57" s="5" t="s">
        <v>42</v>
      </c>
      <c r="F57" s="5" t="s">
        <v>43</v>
      </c>
      <c r="G57" s="5"/>
      <c r="H57" s="5"/>
      <c r="I57" s="5"/>
      <c r="J57" s="5"/>
      <c r="K57" s="5"/>
    </row>
    <row r="58" spans="1:11" ht="12.75">
      <c r="A58" s="6" t="s">
        <v>166</v>
      </c>
      <c r="B58" s="7">
        <v>4</v>
      </c>
      <c r="C58" s="7">
        <v>109</v>
      </c>
      <c r="D58" s="8">
        <f>SUM(C58)/(B58)</f>
        <v>27.25</v>
      </c>
      <c r="E58" s="1" t="s">
        <v>210</v>
      </c>
      <c r="F58" s="7">
        <v>2</v>
      </c>
      <c r="G58" s="7"/>
      <c r="H58" s="7"/>
      <c r="I58" s="7"/>
      <c r="J58" s="7"/>
      <c r="K58" s="7"/>
    </row>
    <row r="59" spans="1:11" ht="12.75">
      <c r="A59" s="6" t="s">
        <v>122</v>
      </c>
      <c r="B59" s="7">
        <v>1</v>
      </c>
      <c r="C59" s="7">
        <v>25</v>
      </c>
      <c r="D59" s="8">
        <f>SUM(C59)/(B59)</f>
        <v>25</v>
      </c>
      <c r="E59" s="1">
        <v>25</v>
      </c>
      <c r="F59" s="7">
        <v>0</v>
      </c>
      <c r="G59" s="7"/>
      <c r="H59" s="7"/>
      <c r="I59" s="7"/>
      <c r="J59" s="7"/>
      <c r="K59" s="7"/>
    </row>
    <row r="60" spans="1:11" ht="12.75">
      <c r="A60" s="6" t="s">
        <v>161</v>
      </c>
      <c r="B60" s="7">
        <v>1</v>
      </c>
      <c r="C60" s="7">
        <v>5</v>
      </c>
      <c r="D60" s="8">
        <f>SUM(C60)/(B60)</f>
        <v>5</v>
      </c>
      <c r="E60" s="1">
        <v>5</v>
      </c>
      <c r="F60" s="7">
        <v>0</v>
      </c>
      <c r="G60" s="7"/>
      <c r="H60" s="7"/>
      <c r="I60" s="7"/>
      <c r="J60" s="7"/>
      <c r="K60" s="7"/>
    </row>
    <row r="61" spans="1:11" ht="12.75">
      <c r="A61" s="4" t="s">
        <v>8</v>
      </c>
      <c r="B61" s="5">
        <f>SUM(B58:B60)</f>
        <v>6</v>
      </c>
      <c r="C61" s="5">
        <f>SUM(C58:C60)</f>
        <v>139</v>
      </c>
      <c r="D61" s="13">
        <f>SUM(C61)/(B61)</f>
        <v>23.166666666666668</v>
      </c>
      <c r="E61" s="5" t="s">
        <v>210</v>
      </c>
      <c r="F61" s="5">
        <f>SUM(F58:F60)</f>
        <v>2</v>
      </c>
      <c r="G61" s="5"/>
      <c r="H61" s="5"/>
      <c r="I61" s="5"/>
      <c r="J61" s="5"/>
      <c r="K61" s="12"/>
    </row>
    <row r="62" spans="1:11" ht="12.75">
      <c r="A62" s="4" t="s">
        <v>84</v>
      </c>
      <c r="B62" s="5">
        <f>C23</f>
        <v>6</v>
      </c>
      <c r="C62" s="5">
        <f>C21</f>
        <v>76</v>
      </c>
      <c r="D62" s="13">
        <f>SUM(C62)/(B62)</f>
        <v>12.666666666666666</v>
      </c>
      <c r="E62" s="5">
        <v>27</v>
      </c>
      <c r="F62" s="5">
        <v>1</v>
      </c>
      <c r="G62" s="5"/>
      <c r="H62" s="5"/>
      <c r="I62" s="5"/>
      <c r="J62" s="5"/>
      <c r="K62" s="12"/>
    </row>
    <row r="63" spans="1:11" ht="12.75">
      <c r="A63" s="4"/>
      <c r="B63" s="5"/>
      <c r="C63" s="5"/>
      <c r="D63" s="13"/>
      <c r="E63" s="5"/>
      <c r="F63" s="5"/>
      <c r="G63" s="5"/>
      <c r="H63" s="5"/>
      <c r="I63" s="5"/>
      <c r="J63" s="5"/>
      <c r="K63" s="12"/>
    </row>
    <row r="64" spans="1:11" ht="12.75">
      <c r="A64" s="4"/>
      <c r="B64" s="5" t="s">
        <v>43</v>
      </c>
      <c r="C64" s="5" t="s">
        <v>43</v>
      </c>
      <c r="D64" s="5" t="s">
        <v>43</v>
      </c>
      <c r="E64" s="5"/>
      <c r="F64" s="5"/>
      <c r="G64" s="5"/>
      <c r="H64" s="5"/>
      <c r="I64" s="5"/>
      <c r="J64" s="5"/>
      <c r="K64" s="12"/>
    </row>
    <row r="65" spans="1:11" ht="12.75">
      <c r="A65" s="4" t="s">
        <v>51</v>
      </c>
      <c r="B65" s="5" t="s">
        <v>52</v>
      </c>
      <c r="C65" s="5" t="s">
        <v>50</v>
      </c>
      <c r="D65" s="5" t="s">
        <v>100</v>
      </c>
      <c r="E65" s="5" t="s">
        <v>54</v>
      </c>
      <c r="F65" s="5" t="s">
        <v>55</v>
      </c>
      <c r="G65" s="5" t="s">
        <v>56</v>
      </c>
      <c r="H65" s="5" t="s">
        <v>57</v>
      </c>
      <c r="I65" s="5" t="s">
        <v>58</v>
      </c>
      <c r="J65" s="5"/>
      <c r="K65" s="12"/>
    </row>
    <row r="66" spans="1:11" ht="12.75">
      <c r="A66" s="6" t="s">
        <v>211</v>
      </c>
      <c r="B66" s="7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f aca="true" t="shared" si="2" ref="I66:I72">SUM(B66*6)+(C66*6)+(D66*6)+(E66)+(F66*2)+(G66*3)+(H66*2)</f>
        <v>12</v>
      </c>
      <c r="J66" s="7"/>
      <c r="K66" s="7"/>
    </row>
    <row r="67" spans="1:11" ht="12.75">
      <c r="A67" s="6" t="s">
        <v>166</v>
      </c>
      <c r="B67" s="7">
        <v>0</v>
      </c>
      <c r="C67" s="7">
        <v>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 t="shared" si="2"/>
        <v>12</v>
      </c>
      <c r="J67" s="7"/>
      <c r="K67" s="7"/>
    </row>
    <row r="68" spans="1:11" ht="12.75">
      <c r="A68" s="6" t="s">
        <v>126</v>
      </c>
      <c r="B68" s="7">
        <v>0</v>
      </c>
      <c r="C68" s="7">
        <v>0</v>
      </c>
      <c r="D68" s="7">
        <v>0</v>
      </c>
      <c r="E68" s="7">
        <v>4</v>
      </c>
      <c r="F68" s="7">
        <v>0</v>
      </c>
      <c r="G68" s="7">
        <v>1</v>
      </c>
      <c r="H68" s="7">
        <v>0</v>
      </c>
      <c r="I68" s="7">
        <f t="shared" si="2"/>
        <v>7</v>
      </c>
      <c r="J68" s="7"/>
      <c r="K68" s="7"/>
    </row>
    <row r="69" spans="1:11" ht="12.75">
      <c r="A69" s="6" t="s">
        <v>120</v>
      </c>
      <c r="B69" s="7">
        <v>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f t="shared" si="2"/>
        <v>6</v>
      </c>
      <c r="J69" s="7"/>
      <c r="K69" s="7"/>
    </row>
    <row r="70" spans="1:11" ht="12.75">
      <c r="A70" s="6" t="s">
        <v>161</v>
      </c>
      <c r="B70" s="7">
        <v>0</v>
      </c>
      <c r="C70" s="7">
        <v>0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f t="shared" si="2"/>
        <v>6</v>
      </c>
      <c r="J70" s="7"/>
      <c r="K70" s="7"/>
    </row>
    <row r="71" spans="1:11" ht="12.75">
      <c r="A71" s="4" t="s">
        <v>8</v>
      </c>
      <c r="B71" s="5">
        <f aca="true" t="shared" si="3" ref="B71:H71">SUM(B66:B70)</f>
        <v>3</v>
      </c>
      <c r="C71" s="5">
        <f t="shared" si="3"/>
        <v>2</v>
      </c>
      <c r="D71" s="5">
        <f t="shared" si="3"/>
        <v>1</v>
      </c>
      <c r="E71" s="5">
        <f t="shared" si="3"/>
        <v>4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2"/>
        <v>43</v>
      </c>
      <c r="J71" s="5"/>
      <c r="K71" s="12"/>
    </row>
    <row r="72" spans="1:11" ht="12.75">
      <c r="A72" s="4" t="s">
        <v>84</v>
      </c>
      <c r="B72" s="5">
        <f>F49</f>
        <v>1</v>
      </c>
      <c r="C72" s="5">
        <f>H55</f>
        <v>1</v>
      </c>
      <c r="D72" s="5">
        <f>SUM(F83)+(F88)+(F93)</f>
        <v>0</v>
      </c>
      <c r="E72" s="5">
        <f>B77</f>
        <v>0</v>
      </c>
      <c r="F72" s="5">
        <v>1</v>
      </c>
      <c r="G72" s="5">
        <f>E77</f>
        <v>0</v>
      </c>
      <c r="H72" s="5">
        <v>0</v>
      </c>
      <c r="I72" s="5">
        <f t="shared" si="2"/>
        <v>14</v>
      </c>
      <c r="J72" s="5"/>
      <c r="K72" s="12"/>
    </row>
    <row r="73" spans="1:11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12"/>
    </row>
    <row r="74" spans="1:11" ht="12.75">
      <c r="A74" s="4" t="s">
        <v>59</v>
      </c>
      <c r="B74" s="5" t="s">
        <v>60</v>
      </c>
      <c r="C74" s="5" t="s">
        <v>61</v>
      </c>
      <c r="D74" s="5" t="s">
        <v>47</v>
      </c>
      <c r="E74" s="5" t="s">
        <v>90</v>
      </c>
      <c r="F74" s="5" t="s">
        <v>62</v>
      </c>
      <c r="G74" s="5" t="s">
        <v>47</v>
      </c>
      <c r="H74" s="5" t="s">
        <v>42</v>
      </c>
      <c r="I74" s="5" t="s">
        <v>58</v>
      </c>
      <c r="J74" s="17" t="s">
        <v>75</v>
      </c>
      <c r="K74" s="12"/>
    </row>
    <row r="75" spans="1:11" ht="12.75">
      <c r="A75" s="6" t="s">
        <v>126</v>
      </c>
      <c r="B75" s="7">
        <v>4</v>
      </c>
      <c r="C75" s="7">
        <v>6</v>
      </c>
      <c r="D75" s="9">
        <f>SUM(B75/C75)</f>
        <v>0.6666666666666666</v>
      </c>
      <c r="E75" s="18">
        <v>1</v>
      </c>
      <c r="F75" s="18">
        <v>1</v>
      </c>
      <c r="G75" s="15">
        <v>1</v>
      </c>
      <c r="H75" s="1">
        <v>23</v>
      </c>
      <c r="I75" s="7">
        <f>SUM(B75)+(E75*3)</f>
        <v>7</v>
      </c>
      <c r="J75" s="19" t="s">
        <v>302</v>
      </c>
      <c r="K75" s="7"/>
    </row>
    <row r="76" spans="1:11" ht="12.75">
      <c r="A76" s="4" t="s">
        <v>8</v>
      </c>
      <c r="B76" s="5">
        <f>SUM(B75:B75)</f>
        <v>4</v>
      </c>
      <c r="C76" s="5">
        <f>SUM(C75:C75)</f>
        <v>6</v>
      </c>
      <c r="D76" s="15">
        <f>SUM(B76/C76)</f>
        <v>0.6666666666666666</v>
      </c>
      <c r="E76" s="5">
        <f>SUM(E75:E75)</f>
        <v>1</v>
      </c>
      <c r="F76" s="5">
        <f>SUM(F75:F75)</f>
        <v>1</v>
      </c>
      <c r="G76" s="15">
        <v>1</v>
      </c>
      <c r="H76" s="5">
        <v>23</v>
      </c>
      <c r="I76" s="5">
        <f>SUM(B76)+(E76*3)</f>
        <v>7</v>
      </c>
      <c r="J76" s="17" t="s">
        <v>302</v>
      </c>
      <c r="K76" s="5"/>
    </row>
    <row r="77" spans="1:11" ht="12.75">
      <c r="A77" s="4" t="s">
        <v>84</v>
      </c>
      <c r="B77" s="5">
        <v>0</v>
      </c>
      <c r="C77" s="5">
        <v>1</v>
      </c>
      <c r="D77" s="15">
        <f>SUM(B77/C77)</f>
        <v>0</v>
      </c>
      <c r="E77" s="20">
        <v>0</v>
      </c>
      <c r="F77" s="20">
        <v>0</v>
      </c>
      <c r="G77" s="15">
        <v>0</v>
      </c>
      <c r="H77" s="5" t="s">
        <v>98</v>
      </c>
      <c r="I77" s="5">
        <f>SUM(B77)+(E77*3)</f>
        <v>0</v>
      </c>
      <c r="J77" s="17"/>
      <c r="K77" s="5"/>
    </row>
    <row r="78" spans="1:11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4" t="s">
        <v>76</v>
      </c>
      <c r="B79" s="5" t="s">
        <v>77</v>
      </c>
      <c r="C79" s="5" t="s">
        <v>41</v>
      </c>
      <c r="D79" s="5" t="s">
        <v>9</v>
      </c>
      <c r="E79" s="5" t="s">
        <v>42</v>
      </c>
      <c r="F79" s="5" t="s">
        <v>43</v>
      </c>
      <c r="G79" s="5"/>
      <c r="H79" s="5"/>
      <c r="I79" s="5"/>
      <c r="J79" s="5"/>
      <c r="K79" s="5"/>
    </row>
    <row r="80" spans="1:11" ht="12.75">
      <c r="A80" s="6" t="s">
        <v>299</v>
      </c>
      <c r="B80" s="7">
        <v>1</v>
      </c>
      <c r="C80" s="7">
        <v>29</v>
      </c>
      <c r="D80" s="8">
        <f>SUM(C80)/(B80)</f>
        <v>29</v>
      </c>
      <c r="E80" s="1">
        <v>29</v>
      </c>
      <c r="F80" s="7">
        <v>0</v>
      </c>
      <c r="G80" s="7"/>
      <c r="H80" s="7"/>
      <c r="I80" s="7"/>
      <c r="J80" s="7"/>
      <c r="K80" s="7"/>
    </row>
    <row r="81" spans="1:11" ht="12.75">
      <c r="A81" s="6" t="s">
        <v>159</v>
      </c>
      <c r="B81" s="7">
        <v>1</v>
      </c>
      <c r="C81" s="7">
        <v>12</v>
      </c>
      <c r="D81" s="8">
        <f>SUM(C81)/(B81)</f>
        <v>12</v>
      </c>
      <c r="E81" s="1">
        <v>12</v>
      </c>
      <c r="F81" s="7">
        <v>0</v>
      </c>
      <c r="G81" s="7"/>
      <c r="H81" s="7"/>
      <c r="I81" s="7"/>
      <c r="J81" s="7"/>
      <c r="K81" s="7"/>
    </row>
    <row r="82" spans="1:11" ht="12.75">
      <c r="A82" s="4" t="s">
        <v>8</v>
      </c>
      <c r="B82" s="5">
        <f>SUM(B80:B81)</f>
        <v>2</v>
      </c>
      <c r="C82" s="5">
        <f>SUM(C80:C81)</f>
        <v>41</v>
      </c>
      <c r="D82" s="13">
        <f>SUM(C82)/(B82)</f>
        <v>20.5</v>
      </c>
      <c r="E82" s="5">
        <v>29</v>
      </c>
      <c r="F82" s="5">
        <f>SUM(F80:F81)</f>
        <v>0</v>
      </c>
      <c r="G82" s="5"/>
      <c r="H82" s="5"/>
      <c r="I82" s="5"/>
      <c r="J82" s="5"/>
      <c r="K82" s="12"/>
    </row>
    <row r="83" spans="1:11" ht="12.75">
      <c r="A83" s="4" t="s">
        <v>84</v>
      </c>
      <c r="B83" s="5">
        <v>6</v>
      </c>
      <c r="C83" s="5">
        <v>71</v>
      </c>
      <c r="D83" s="13">
        <f>SUM(C83)/(B83)</f>
        <v>11.833333333333334</v>
      </c>
      <c r="E83" s="5">
        <v>26</v>
      </c>
      <c r="F83" s="5">
        <v>0</v>
      </c>
      <c r="G83" s="5"/>
      <c r="H83" s="5"/>
      <c r="I83" s="5"/>
      <c r="J83" s="5"/>
      <c r="K83" s="12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2.75">
      <c r="A85" s="4" t="s">
        <v>65</v>
      </c>
      <c r="B85" s="5" t="s">
        <v>78</v>
      </c>
      <c r="C85" s="5" t="s">
        <v>41</v>
      </c>
      <c r="D85" s="5" t="s">
        <v>9</v>
      </c>
      <c r="E85" s="5" t="s">
        <v>42</v>
      </c>
      <c r="F85" s="5" t="s">
        <v>43</v>
      </c>
      <c r="G85" s="11"/>
      <c r="H85" s="11"/>
      <c r="I85" s="11"/>
      <c r="J85" s="11"/>
      <c r="K85" s="12"/>
    </row>
    <row r="86" spans="1:11" ht="12.75">
      <c r="A86" s="6" t="s">
        <v>211</v>
      </c>
      <c r="B86" s="7">
        <v>3</v>
      </c>
      <c r="C86" s="7">
        <v>27</v>
      </c>
      <c r="D86" s="8">
        <f>SUM(C86)/(B86)</f>
        <v>9</v>
      </c>
      <c r="E86" s="1">
        <v>24</v>
      </c>
      <c r="F86" s="7">
        <v>0</v>
      </c>
      <c r="G86" s="11"/>
      <c r="H86" s="11"/>
      <c r="I86" s="11"/>
      <c r="J86" s="11"/>
      <c r="K86" s="12"/>
    </row>
    <row r="87" spans="1:11" ht="12.75">
      <c r="A87" s="4" t="s">
        <v>8</v>
      </c>
      <c r="B87" s="5">
        <f>SUM(B86:B86)</f>
        <v>3</v>
      </c>
      <c r="C87" s="5">
        <f>SUM(C86:C86)</f>
        <v>27</v>
      </c>
      <c r="D87" s="13">
        <f>SUM(C87)/(B87)</f>
        <v>9</v>
      </c>
      <c r="E87" s="5">
        <v>24</v>
      </c>
      <c r="F87" s="5">
        <f>SUM(F86:F86)</f>
        <v>0</v>
      </c>
      <c r="G87" s="4"/>
      <c r="H87" s="4"/>
      <c r="I87" s="4"/>
      <c r="J87" s="4"/>
      <c r="K87" s="5"/>
    </row>
    <row r="88" spans="1:11" ht="12.75">
      <c r="A88" s="4" t="s">
        <v>84</v>
      </c>
      <c r="B88" s="5">
        <v>0</v>
      </c>
      <c r="C88" s="5"/>
      <c r="D88" s="13"/>
      <c r="E88" s="5"/>
      <c r="F88" s="5">
        <v>0</v>
      </c>
      <c r="G88" s="4"/>
      <c r="H88" s="4"/>
      <c r="I88" s="4"/>
      <c r="J88" s="4"/>
      <c r="K88" s="5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2.75">
      <c r="A90" s="4" t="s">
        <v>66</v>
      </c>
      <c r="B90" s="5" t="s">
        <v>79</v>
      </c>
      <c r="C90" s="5" t="s">
        <v>41</v>
      </c>
      <c r="D90" s="5" t="s">
        <v>9</v>
      </c>
      <c r="E90" s="5" t="s">
        <v>42</v>
      </c>
      <c r="F90" s="5" t="s">
        <v>43</v>
      </c>
      <c r="G90" s="11"/>
      <c r="H90" s="11"/>
      <c r="I90" s="11"/>
      <c r="J90" s="11"/>
      <c r="K90" s="12"/>
    </row>
    <row r="91" spans="1:11" ht="12.75">
      <c r="A91" s="6" t="s">
        <v>161</v>
      </c>
      <c r="B91" s="7">
        <v>1</v>
      </c>
      <c r="C91" s="7">
        <v>36</v>
      </c>
      <c r="D91" s="8">
        <f>SUM(C91)/(B91)</f>
        <v>36</v>
      </c>
      <c r="E91" s="1" t="s">
        <v>258</v>
      </c>
      <c r="F91" s="7">
        <v>1</v>
      </c>
      <c r="G91" s="11"/>
      <c r="H91" s="11"/>
      <c r="I91" s="11"/>
      <c r="J91" s="11"/>
      <c r="K91" s="12"/>
    </row>
    <row r="92" spans="1:11" ht="12.75">
      <c r="A92" s="4" t="s">
        <v>8</v>
      </c>
      <c r="B92" s="5">
        <f>SUM(B91:B91)</f>
        <v>1</v>
      </c>
      <c r="C92" s="5">
        <f>SUM(C91:C91)</f>
        <v>36</v>
      </c>
      <c r="D92" s="13">
        <f>SUM(C92)/(B92)</f>
        <v>36</v>
      </c>
      <c r="E92" s="5" t="s">
        <v>258</v>
      </c>
      <c r="F92" s="5">
        <f>SUM(F91:F91)</f>
        <v>1</v>
      </c>
      <c r="G92" s="11"/>
      <c r="H92" s="11"/>
      <c r="I92" s="11"/>
      <c r="J92" s="11"/>
      <c r="K92" s="12"/>
    </row>
    <row r="93" spans="1:11" ht="12.75">
      <c r="A93" s="4" t="s">
        <v>84</v>
      </c>
      <c r="B93" s="5">
        <v>0</v>
      </c>
      <c r="C93" s="5"/>
      <c r="D93" s="13"/>
      <c r="E93" s="5"/>
      <c r="F93" s="5">
        <v>0</v>
      </c>
      <c r="G93" s="6"/>
      <c r="H93" s="6"/>
      <c r="I93" s="6"/>
      <c r="J93" s="6"/>
      <c r="K93" s="7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2.75">
      <c r="A95" s="4" t="s">
        <v>67</v>
      </c>
      <c r="B95" s="5" t="s">
        <v>80</v>
      </c>
      <c r="C95" s="5" t="s">
        <v>41</v>
      </c>
      <c r="D95" s="5" t="s">
        <v>9</v>
      </c>
      <c r="E95" s="5" t="s">
        <v>42</v>
      </c>
      <c r="F95" s="5"/>
      <c r="G95" s="11"/>
      <c r="H95" s="11"/>
      <c r="I95" s="11"/>
      <c r="J95" s="11"/>
      <c r="K95" s="12"/>
    </row>
    <row r="96" spans="1:11" ht="12.75">
      <c r="A96" s="6" t="s">
        <v>232</v>
      </c>
      <c r="B96" s="7">
        <v>2</v>
      </c>
      <c r="C96" s="7">
        <v>72</v>
      </c>
      <c r="D96" s="8">
        <f>SUM(C96)/(B96)</f>
        <v>36</v>
      </c>
      <c r="E96" s="1">
        <v>46</v>
      </c>
      <c r="F96" s="7"/>
      <c r="G96" s="6"/>
      <c r="H96" s="6"/>
      <c r="I96" s="6"/>
      <c r="J96" s="6"/>
      <c r="K96" s="7"/>
    </row>
    <row r="97" spans="1:11" ht="12.75">
      <c r="A97" s="4" t="s">
        <v>8</v>
      </c>
      <c r="B97" s="5">
        <f>SUM(B96:B96)</f>
        <v>2</v>
      </c>
      <c r="C97" s="5">
        <f>SUM(C96:C96)</f>
        <v>72</v>
      </c>
      <c r="D97" s="13">
        <f>SUM(C97)/(B97)</f>
        <v>36</v>
      </c>
      <c r="E97" s="5">
        <v>46</v>
      </c>
      <c r="F97" s="5"/>
      <c r="G97" s="4"/>
      <c r="H97" s="4"/>
      <c r="I97" s="4"/>
      <c r="J97" s="4"/>
      <c r="K97" s="5"/>
    </row>
    <row r="98" spans="1:11" ht="12.75">
      <c r="A98" s="4" t="s">
        <v>84</v>
      </c>
      <c r="B98" s="5">
        <f>C26</f>
        <v>5</v>
      </c>
      <c r="C98" s="5">
        <f>C27</f>
        <v>173</v>
      </c>
      <c r="D98" s="13">
        <f>SUM(C98)/(B98)</f>
        <v>34.6</v>
      </c>
      <c r="E98" s="5">
        <v>37</v>
      </c>
      <c r="F98" s="5"/>
      <c r="G98" s="4"/>
      <c r="H98" s="4"/>
      <c r="I98" s="4"/>
      <c r="J98" s="4"/>
      <c r="K98" s="5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4" t="s">
        <v>83</v>
      </c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1:11" s="6" customFormat="1" ht="12.75">
      <c r="A101" s="27" t="s">
        <v>288</v>
      </c>
      <c r="K101" s="7"/>
    </row>
    <row r="102" spans="1:11" s="6" customFormat="1" ht="12.75">
      <c r="A102" s="27" t="s">
        <v>289</v>
      </c>
      <c r="K102" s="7"/>
    </row>
    <row r="103" spans="1:11" s="6" customFormat="1" ht="12.75">
      <c r="A103" s="27" t="s">
        <v>290</v>
      </c>
      <c r="K103" s="7"/>
    </row>
    <row r="104" spans="1:11" s="6" customFormat="1" ht="12.75">
      <c r="A104" s="27" t="s">
        <v>291</v>
      </c>
      <c r="K104" s="7"/>
    </row>
    <row r="105" spans="1:11" s="6" customFormat="1" ht="12.75">
      <c r="A105" s="27" t="s">
        <v>292</v>
      </c>
      <c r="K105" s="7"/>
    </row>
    <row r="106" spans="1:11" s="6" customFormat="1" ht="12.75">
      <c r="A106" s="27" t="s">
        <v>293</v>
      </c>
      <c r="K106" s="7"/>
    </row>
    <row r="107" spans="1:11" s="6" customFormat="1" ht="12.75">
      <c r="A107" s="27" t="s">
        <v>294</v>
      </c>
      <c r="K107" s="7"/>
    </row>
    <row r="108" spans="1:11" s="6" customFormat="1" ht="12.75">
      <c r="A108" s="27" t="s">
        <v>295</v>
      </c>
      <c r="K108" s="7"/>
    </row>
    <row r="109" spans="1:11" s="6" customFormat="1" ht="12.75">
      <c r="A109" s="27" t="s">
        <v>296</v>
      </c>
      <c r="K109" s="7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11" ht="12.75">
      <c r="A111" s="22" t="s">
        <v>68</v>
      </c>
      <c r="B111" s="23" t="s">
        <v>69</v>
      </c>
      <c r="C111" s="23" t="s">
        <v>94</v>
      </c>
      <c r="D111" s="23" t="s">
        <v>70</v>
      </c>
      <c r="E111" s="23" t="s">
        <v>72</v>
      </c>
      <c r="F111" s="23" t="s">
        <v>71</v>
      </c>
      <c r="G111" s="23" t="s">
        <v>102</v>
      </c>
      <c r="H111" s="23" t="s">
        <v>73</v>
      </c>
      <c r="I111" s="23" t="s">
        <v>74</v>
      </c>
      <c r="J111" s="23" t="s">
        <v>86</v>
      </c>
      <c r="K111" s="24"/>
    </row>
    <row r="112" spans="1:11" s="6" customFormat="1" ht="12.75">
      <c r="A112" s="69" t="s">
        <v>156</v>
      </c>
      <c r="B112" s="69">
        <v>1</v>
      </c>
      <c r="C112" s="69">
        <v>8</v>
      </c>
      <c r="D112" s="69">
        <f aca="true" t="shared" si="4" ref="D112:D138">SUM(B112:C112)</f>
        <v>9</v>
      </c>
      <c r="E112" s="69">
        <v>1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7"/>
    </row>
    <row r="113" spans="1:11" s="6" customFormat="1" ht="12.75">
      <c r="A113" s="69" t="s">
        <v>160</v>
      </c>
      <c r="B113" s="69">
        <v>0</v>
      </c>
      <c r="C113" s="69">
        <v>8</v>
      </c>
      <c r="D113" s="69">
        <f t="shared" si="4"/>
        <v>8</v>
      </c>
      <c r="E113" s="69">
        <v>0</v>
      </c>
      <c r="F113" s="69">
        <v>0</v>
      </c>
      <c r="G113" s="69">
        <v>0</v>
      </c>
      <c r="H113" s="69">
        <v>0</v>
      </c>
      <c r="I113" s="69">
        <v>1</v>
      </c>
      <c r="J113" s="69">
        <v>0</v>
      </c>
      <c r="K113" s="7"/>
    </row>
    <row r="114" spans="1:11" s="6" customFormat="1" ht="12.75">
      <c r="A114" s="69" t="s">
        <v>163</v>
      </c>
      <c r="B114" s="69">
        <v>2</v>
      </c>
      <c r="C114" s="69">
        <v>5</v>
      </c>
      <c r="D114" s="69">
        <f t="shared" si="4"/>
        <v>7</v>
      </c>
      <c r="E114" s="69">
        <v>1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7"/>
    </row>
    <row r="115" spans="1:11" s="6" customFormat="1" ht="12.75">
      <c r="A115" s="69" t="s">
        <v>123</v>
      </c>
      <c r="B115" s="69">
        <v>0</v>
      </c>
      <c r="C115" s="69">
        <v>6</v>
      </c>
      <c r="D115" s="69">
        <f t="shared" si="4"/>
        <v>6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7"/>
    </row>
    <row r="116" spans="1:11" s="6" customFormat="1" ht="12.75">
      <c r="A116" s="69" t="s">
        <v>157</v>
      </c>
      <c r="B116" s="69">
        <v>2</v>
      </c>
      <c r="C116" s="69">
        <v>3</v>
      </c>
      <c r="D116" s="69">
        <f t="shared" si="4"/>
        <v>5</v>
      </c>
      <c r="E116" s="69">
        <v>2</v>
      </c>
      <c r="F116" s="69">
        <v>1</v>
      </c>
      <c r="G116" s="69">
        <v>0</v>
      </c>
      <c r="H116" s="69">
        <v>0</v>
      </c>
      <c r="I116" s="69">
        <v>0</v>
      </c>
      <c r="J116" s="69">
        <v>0</v>
      </c>
      <c r="K116" s="7"/>
    </row>
    <row r="117" spans="1:11" s="6" customFormat="1" ht="12.75">
      <c r="A117" s="69" t="s">
        <v>158</v>
      </c>
      <c r="B117" s="69">
        <v>0</v>
      </c>
      <c r="C117" s="69">
        <v>5</v>
      </c>
      <c r="D117" s="69">
        <f t="shared" si="4"/>
        <v>5</v>
      </c>
      <c r="E117" s="69">
        <v>0</v>
      </c>
      <c r="F117" s="69">
        <v>0</v>
      </c>
      <c r="G117" s="69">
        <v>0</v>
      </c>
      <c r="H117" s="69">
        <v>1</v>
      </c>
      <c r="I117" s="69">
        <v>0</v>
      </c>
      <c r="J117" s="69">
        <v>0</v>
      </c>
      <c r="K117" s="7"/>
    </row>
    <row r="118" spans="1:11" s="6" customFormat="1" ht="12.75">
      <c r="A118" s="69" t="s">
        <v>168</v>
      </c>
      <c r="B118" s="69">
        <v>1</v>
      </c>
      <c r="C118" s="69">
        <v>2</v>
      </c>
      <c r="D118" s="69">
        <f t="shared" si="4"/>
        <v>3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7"/>
    </row>
    <row r="119" spans="1:11" s="6" customFormat="1" ht="12.75">
      <c r="A119" s="69" t="s">
        <v>169</v>
      </c>
      <c r="B119" s="69">
        <v>1</v>
      </c>
      <c r="C119" s="69">
        <v>2</v>
      </c>
      <c r="D119" s="69">
        <f t="shared" si="4"/>
        <v>3</v>
      </c>
      <c r="E119" s="69">
        <v>1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7"/>
    </row>
    <row r="120" spans="1:11" s="6" customFormat="1" ht="12.75">
      <c r="A120" s="69" t="s">
        <v>122</v>
      </c>
      <c r="B120" s="69">
        <v>1</v>
      </c>
      <c r="C120" s="69">
        <v>1</v>
      </c>
      <c r="D120" s="69">
        <f t="shared" si="4"/>
        <v>2</v>
      </c>
      <c r="E120" s="69">
        <v>0</v>
      </c>
      <c r="F120" s="69">
        <v>0</v>
      </c>
      <c r="G120" s="69">
        <v>1</v>
      </c>
      <c r="H120" s="69">
        <v>0</v>
      </c>
      <c r="I120" s="69">
        <v>0</v>
      </c>
      <c r="J120" s="69">
        <v>0</v>
      </c>
      <c r="K120" s="7"/>
    </row>
    <row r="121" spans="1:11" s="6" customFormat="1" ht="12.75">
      <c r="A121" s="69" t="s">
        <v>308</v>
      </c>
      <c r="B121" s="69">
        <v>1</v>
      </c>
      <c r="C121" s="69">
        <v>1</v>
      </c>
      <c r="D121" s="69">
        <f t="shared" si="4"/>
        <v>2</v>
      </c>
      <c r="E121" s="69">
        <v>1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7"/>
    </row>
    <row r="122" spans="1:11" s="6" customFormat="1" ht="12.75">
      <c r="A122" s="69" t="s">
        <v>309</v>
      </c>
      <c r="B122" s="69">
        <v>0</v>
      </c>
      <c r="C122" s="69">
        <v>2</v>
      </c>
      <c r="D122" s="69">
        <f t="shared" si="4"/>
        <v>2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7"/>
    </row>
    <row r="123" spans="1:11" s="6" customFormat="1" ht="12.75">
      <c r="A123" s="69" t="s">
        <v>165</v>
      </c>
      <c r="B123" s="69">
        <v>0</v>
      </c>
      <c r="C123" s="69">
        <v>2</v>
      </c>
      <c r="D123" s="69">
        <f t="shared" si="4"/>
        <v>2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7"/>
    </row>
    <row r="124" spans="1:11" s="6" customFormat="1" ht="12.75">
      <c r="A124" s="69" t="s">
        <v>310</v>
      </c>
      <c r="B124" s="69">
        <v>0</v>
      </c>
      <c r="C124" s="69">
        <v>2</v>
      </c>
      <c r="D124" s="69">
        <f t="shared" si="4"/>
        <v>2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7"/>
    </row>
    <row r="125" spans="1:11" s="6" customFormat="1" ht="12.75">
      <c r="A125" s="69" t="s">
        <v>172</v>
      </c>
      <c r="B125" s="69">
        <v>0</v>
      </c>
      <c r="C125" s="69">
        <v>2</v>
      </c>
      <c r="D125" s="69">
        <f t="shared" si="4"/>
        <v>2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7"/>
    </row>
    <row r="126" spans="1:11" s="6" customFormat="1" ht="12.75">
      <c r="A126" s="69" t="s">
        <v>311</v>
      </c>
      <c r="B126" s="69">
        <v>0</v>
      </c>
      <c r="C126" s="69">
        <v>2</v>
      </c>
      <c r="D126" s="69">
        <f t="shared" si="4"/>
        <v>2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7"/>
    </row>
    <row r="127" spans="1:11" s="6" customFormat="1" ht="12.75">
      <c r="A127" s="69" t="s">
        <v>300</v>
      </c>
      <c r="B127" s="69">
        <v>1</v>
      </c>
      <c r="C127" s="69">
        <v>0</v>
      </c>
      <c r="D127" s="69">
        <f t="shared" si="4"/>
        <v>1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7"/>
    </row>
    <row r="128" spans="1:11" s="6" customFormat="1" ht="12.75">
      <c r="A128" s="69" t="s">
        <v>162</v>
      </c>
      <c r="B128" s="69">
        <v>1</v>
      </c>
      <c r="C128" s="69">
        <v>0</v>
      </c>
      <c r="D128" s="69">
        <f t="shared" si="4"/>
        <v>1</v>
      </c>
      <c r="E128" s="69">
        <v>1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7"/>
    </row>
    <row r="129" spans="1:11" s="6" customFormat="1" ht="12.75">
      <c r="A129" s="69" t="s">
        <v>159</v>
      </c>
      <c r="B129" s="69">
        <v>1</v>
      </c>
      <c r="C129" s="69">
        <v>0</v>
      </c>
      <c r="D129" s="69">
        <f t="shared" si="4"/>
        <v>1</v>
      </c>
      <c r="E129" s="69">
        <v>0</v>
      </c>
      <c r="F129" s="69">
        <v>0</v>
      </c>
      <c r="G129" s="69">
        <v>0</v>
      </c>
      <c r="H129" s="69">
        <v>0</v>
      </c>
      <c r="I129" s="69">
        <v>0</v>
      </c>
      <c r="J129" s="69">
        <v>0</v>
      </c>
      <c r="K129" s="7"/>
    </row>
    <row r="130" spans="1:11" s="6" customFormat="1" ht="12.75">
      <c r="A130" s="69" t="s">
        <v>126</v>
      </c>
      <c r="B130" s="69">
        <v>1</v>
      </c>
      <c r="C130" s="69">
        <v>0</v>
      </c>
      <c r="D130" s="69">
        <f t="shared" si="4"/>
        <v>1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7"/>
    </row>
    <row r="131" spans="1:11" s="6" customFormat="1" ht="12.75">
      <c r="A131" s="69" t="s">
        <v>263</v>
      </c>
      <c r="B131" s="69">
        <v>1</v>
      </c>
      <c r="C131" s="69">
        <v>0</v>
      </c>
      <c r="D131" s="69">
        <f t="shared" si="4"/>
        <v>1</v>
      </c>
      <c r="E131" s="69">
        <v>0</v>
      </c>
      <c r="F131" s="69">
        <v>0</v>
      </c>
      <c r="G131" s="69">
        <v>1</v>
      </c>
      <c r="H131" s="69">
        <v>0</v>
      </c>
      <c r="I131" s="69">
        <v>0</v>
      </c>
      <c r="J131" s="69">
        <v>0</v>
      </c>
      <c r="K131" s="7"/>
    </row>
    <row r="132" spans="1:11" s="6" customFormat="1" ht="12.75">
      <c r="A132" s="69" t="s">
        <v>228</v>
      </c>
      <c r="B132" s="69">
        <v>0</v>
      </c>
      <c r="C132" s="69">
        <v>1</v>
      </c>
      <c r="D132" s="69">
        <f t="shared" si="4"/>
        <v>1</v>
      </c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7"/>
    </row>
    <row r="133" spans="1:11" s="6" customFormat="1" ht="12.75">
      <c r="A133" s="69" t="s">
        <v>166</v>
      </c>
      <c r="B133" s="69">
        <v>0</v>
      </c>
      <c r="C133" s="69">
        <v>1</v>
      </c>
      <c r="D133" s="69">
        <f t="shared" si="4"/>
        <v>1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7"/>
    </row>
    <row r="134" spans="1:11" s="6" customFormat="1" ht="12.75">
      <c r="A134" s="69" t="s">
        <v>164</v>
      </c>
      <c r="B134" s="69">
        <v>0</v>
      </c>
      <c r="C134" s="69">
        <v>1</v>
      </c>
      <c r="D134" s="69">
        <f t="shared" si="4"/>
        <v>1</v>
      </c>
      <c r="E134" s="69">
        <v>0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7"/>
    </row>
    <row r="135" spans="1:11" s="6" customFormat="1" ht="12.75">
      <c r="A135" s="69" t="s">
        <v>167</v>
      </c>
      <c r="B135" s="69">
        <v>0</v>
      </c>
      <c r="C135" s="69">
        <v>1</v>
      </c>
      <c r="D135" s="69">
        <f t="shared" si="4"/>
        <v>1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7"/>
    </row>
    <row r="136" spans="1:11" s="6" customFormat="1" ht="12.75">
      <c r="A136" s="69" t="s">
        <v>299</v>
      </c>
      <c r="B136" s="69">
        <v>0</v>
      </c>
      <c r="C136" s="69">
        <v>1</v>
      </c>
      <c r="D136" s="69">
        <f t="shared" si="4"/>
        <v>1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7"/>
    </row>
    <row r="137" spans="1:11" s="6" customFormat="1" ht="12.75">
      <c r="A137" s="69" t="s">
        <v>312</v>
      </c>
      <c r="B137" s="69">
        <v>0</v>
      </c>
      <c r="C137" s="69">
        <v>1</v>
      </c>
      <c r="D137" s="69">
        <f t="shared" si="4"/>
        <v>1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7"/>
    </row>
    <row r="138" spans="1:11" s="6" customFormat="1" ht="12.75">
      <c r="A138" s="69" t="s">
        <v>301</v>
      </c>
      <c r="B138" s="69">
        <v>0</v>
      </c>
      <c r="C138" s="69">
        <v>1</v>
      </c>
      <c r="D138" s="69">
        <f t="shared" si="4"/>
        <v>1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7"/>
    </row>
    <row r="139" spans="1:11" ht="12.75">
      <c r="A139" s="22" t="s">
        <v>8</v>
      </c>
      <c r="B139" s="23">
        <f aca="true" t="shared" si="5" ref="B139:J139">SUM(B112:B138)</f>
        <v>14</v>
      </c>
      <c r="C139" s="23">
        <f t="shared" si="5"/>
        <v>58</v>
      </c>
      <c r="D139" s="23">
        <f t="shared" si="5"/>
        <v>72</v>
      </c>
      <c r="E139" s="23">
        <f t="shared" si="5"/>
        <v>7</v>
      </c>
      <c r="F139" s="23">
        <f t="shared" si="5"/>
        <v>1</v>
      </c>
      <c r="G139" s="23">
        <f t="shared" si="5"/>
        <v>2</v>
      </c>
      <c r="H139" s="23">
        <f t="shared" si="5"/>
        <v>1</v>
      </c>
      <c r="I139" s="23">
        <f t="shared" si="5"/>
        <v>1</v>
      </c>
      <c r="J139" s="23">
        <f t="shared" si="5"/>
        <v>0</v>
      </c>
      <c r="K139" s="2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6" max="255" man="1"/>
    <brk id="1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93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1"/>
      <c r="J4" s="1"/>
    </row>
    <row r="5" spans="1:10" ht="12.75">
      <c r="A5" t="s">
        <v>91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0</v>
      </c>
      <c r="C8" s="7">
        <f>SUM(C9:C11)</f>
        <v>0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0</v>
      </c>
      <c r="C9" s="7">
        <v>0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0</v>
      </c>
      <c r="C10" s="7">
        <v>0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0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0</v>
      </c>
      <c r="C12" s="7">
        <v>0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0</v>
      </c>
      <c r="C13" s="7">
        <v>0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 t="e">
        <f>SUM(B13/B12)</f>
        <v>#DIV/0!</v>
      </c>
      <c r="C14" s="9" t="e">
        <f>SUM(C13/C12)</f>
        <v>#DIV/0!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0</v>
      </c>
      <c r="C15" s="7">
        <v>0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0</v>
      </c>
      <c r="C16" s="7">
        <v>0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 t="e">
        <f>SUM(B16)/(B15)</f>
        <v>#DIV/0!</v>
      </c>
      <c r="C17" s="9" t="e">
        <f>SUM(C16)/(C15)</f>
        <v>#DIV/0!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0</v>
      </c>
      <c r="C18" s="7">
        <f>SUM(C19)+(C24)</f>
        <v>0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0</v>
      </c>
      <c r="C19" s="7">
        <v>0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0</v>
      </c>
      <c r="C20" s="7">
        <v>0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0</v>
      </c>
      <c r="C21" s="7">
        <v>0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0</v>
      </c>
      <c r="C22" s="7">
        <f>SUM(C20)+(C21)</f>
        <v>0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0</v>
      </c>
      <c r="C23" s="7">
        <v>0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0</v>
      </c>
      <c r="C24" s="7">
        <v>0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0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0</v>
      </c>
      <c r="C26" s="7">
        <v>0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0</v>
      </c>
      <c r="C27" s="7">
        <v>0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 t="e">
        <f>SUM(B27/B26)</f>
        <v>#DIV/0!</v>
      </c>
      <c r="C28" s="8" t="e">
        <f>SUM(C27/C26)</f>
        <v>#DIV/0!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0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0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0</v>
      </c>
      <c r="C31" s="7">
        <v>0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0</v>
      </c>
      <c r="C32" s="7">
        <v>0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96</v>
      </c>
      <c r="C33" s="25" t="s">
        <v>96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/>
      <c r="B36" s="7">
        <v>0</v>
      </c>
      <c r="C36" s="7">
        <v>0</v>
      </c>
      <c r="D36" s="8" t="e">
        <f aca="true" t="shared" si="0" ref="D36:D43">SUM(C36)/(B36)</f>
        <v>#DIV/0!</v>
      </c>
      <c r="E36" s="1" t="s">
        <v>98</v>
      </c>
      <c r="F36" s="7">
        <v>0</v>
      </c>
      <c r="G36" s="7"/>
      <c r="H36" s="7"/>
      <c r="I36" s="7"/>
      <c r="J36" s="7"/>
      <c r="K36" s="7"/>
    </row>
    <row r="37" spans="2:11" ht="12.75">
      <c r="B37" s="7">
        <v>0</v>
      </c>
      <c r="C37" s="7">
        <v>0</v>
      </c>
      <c r="D37" s="8" t="e">
        <f t="shared" si="0"/>
        <v>#DIV/0!</v>
      </c>
      <c r="E37" s="1" t="s">
        <v>98</v>
      </c>
      <c r="F37" s="7">
        <v>0</v>
      </c>
      <c r="G37" s="7"/>
      <c r="H37" s="7"/>
      <c r="I37" s="7"/>
      <c r="J37" s="7"/>
      <c r="K37" s="7"/>
    </row>
    <row r="38" spans="2:11" ht="12.75">
      <c r="B38" s="7">
        <v>0</v>
      </c>
      <c r="C38" s="7">
        <v>0</v>
      </c>
      <c r="D38" s="8" t="e">
        <f t="shared" si="0"/>
        <v>#DIV/0!</v>
      </c>
      <c r="E38" s="1" t="s">
        <v>98</v>
      </c>
      <c r="F38" s="7">
        <v>0</v>
      </c>
      <c r="G38" s="7"/>
      <c r="H38" s="7"/>
      <c r="I38" s="7"/>
      <c r="J38" s="7"/>
      <c r="K38" s="7"/>
    </row>
    <row r="39" spans="2:11" ht="12.75">
      <c r="B39" s="7">
        <v>0</v>
      </c>
      <c r="C39" s="7">
        <v>0</v>
      </c>
      <c r="D39" s="8" t="e">
        <f t="shared" si="0"/>
        <v>#DIV/0!</v>
      </c>
      <c r="E39" s="1" t="s">
        <v>98</v>
      </c>
      <c r="F39" s="7">
        <v>0</v>
      </c>
      <c r="G39" s="7"/>
      <c r="H39" s="7"/>
      <c r="I39" s="7"/>
      <c r="J39" s="7"/>
      <c r="K39" s="7"/>
    </row>
    <row r="40" spans="2:11" ht="12.75">
      <c r="B40" s="7">
        <v>0</v>
      </c>
      <c r="C40" s="7">
        <v>0</v>
      </c>
      <c r="D40" s="8" t="e">
        <f t="shared" si="0"/>
        <v>#DIV/0!</v>
      </c>
      <c r="E40" s="1" t="s">
        <v>98</v>
      </c>
      <c r="F40" s="7">
        <v>0</v>
      </c>
      <c r="G40" s="7"/>
      <c r="H40" s="7"/>
      <c r="I40" s="7"/>
      <c r="J40" s="7"/>
      <c r="K40" s="7"/>
    </row>
    <row r="41" spans="2:11" ht="12.75">
      <c r="B41" s="7">
        <v>0</v>
      </c>
      <c r="C41" s="7">
        <v>0</v>
      </c>
      <c r="D41" s="8" t="e">
        <f t="shared" si="0"/>
        <v>#DIV/0!</v>
      </c>
      <c r="E41" s="1" t="s">
        <v>98</v>
      </c>
      <c r="F41" s="7">
        <v>0</v>
      </c>
      <c r="G41" s="7"/>
      <c r="H41" s="7"/>
      <c r="I41" s="7"/>
      <c r="J41" s="7"/>
      <c r="K41" s="7"/>
    </row>
    <row r="42" spans="1:11" ht="12.75">
      <c r="A42" s="4" t="s">
        <v>8</v>
      </c>
      <c r="B42" s="5">
        <f>SUM(B36:B41)</f>
        <v>0</v>
      </c>
      <c r="C42" s="5">
        <f>SUM(C36:C41)</f>
        <v>0</v>
      </c>
      <c r="D42" s="13" t="e">
        <f t="shared" si="0"/>
        <v>#DIV/0!</v>
      </c>
      <c r="E42" s="5" t="s">
        <v>98</v>
      </c>
      <c r="F42" s="5">
        <f>SUM(F36:F41)</f>
        <v>0</v>
      </c>
      <c r="G42" s="5"/>
      <c r="H42" s="5"/>
      <c r="I42" s="5"/>
      <c r="J42" s="5"/>
      <c r="K42" s="5"/>
    </row>
    <row r="43" spans="1:11" ht="12.75">
      <c r="A43" s="4"/>
      <c r="B43" s="5">
        <f>C19</f>
        <v>0</v>
      </c>
      <c r="C43" s="5">
        <f>C20</f>
        <v>0</v>
      </c>
      <c r="D43" s="13" t="e">
        <f t="shared" si="0"/>
        <v>#DIV/0!</v>
      </c>
      <c r="E43" s="5" t="s">
        <v>98</v>
      </c>
      <c r="F43" s="5">
        <v>0</v>
      </c>
      <c r="G43" s="5"/>
      <c r="H43" s="5"/>
      <c r="I43" s="5"/>
      <c r="J43" s="5"/>
      <c r="K43" s="5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4" t="s">
        <v>44</v>
      </c>
      <c r="B45" s="5" t="s">
        <v>45</v>
      </c>
      <c r="C45" s="5" t="s">
        <v>40</v>
      </c>
      <c r="D45" s="5" t="s">
        <v>46</v>
      </c>
      <c r="E45" s="5" t="s">
        <v>47</v>
      </c>
      <c r="F45" s="5" t="s">
        <v>41</v>
      </c>
      <c r="G45" s="5" t="s">
        <v>48</v>
      </c>
      <c r="H45" s="5" t="s">
        <v>43</v>
      </c>
      <c r="I45" s="5" t="s">
        <v>42</v>
      </c>
      <c r="J45" s="5"/>
      <c r="K45" s="5"/>
    </row>
    <row r="46" spans="2:11" ht="12.75">
      <c r="B46" s="7">
        <v>0</v>
      </c>
      <c r="C46" s="7">
        <v>0</v>
      </c>
      <c r="D46" s="7">
        <v>0</v>
      </c>
      <c r="E46" s="9" t="e">
        <f>SUM(B46)/(C46)</f>
        <v>#DIV/0!</v>
      </c>
      <c r="F46" s="7">
        <v>0</v>
      </c>
      <c r="G46" s="14" t="e">
        <f>SUM(F46)/(C46)</f>
        <v>#DIV/0!</v>
      </c>
      <c r="H46" s="7">
        <v>0</v>
      </c>
      <c r="I46" s="1" t="s">
        <v>98</v>
      </c>
      <c r="J46" s="7"/>
      <c r="K46" s="7"/>
    </row>
    <row r="47" spans="2:11" ht="12.75">
      <c r="B47" s="7">
        <v>0</v>
      </c>
      <c r="C47" s="7">
        <v>0</v>
      </c>
      <c r="D47" s="7">
        <v>0</v>
      </c>
      <c r="E47" s="9" t="e">
        <f>SUM(B47)/(C47)</f>
        <v>#DIV/0!</v>
      </c>
      <c r="F47" s="7">
        <v>0</v>
      </c>
      <c r="G47" s="14" t="e">
        <f>SUM(F47)/(C47)</f>
        <v>#DIV/0!</v>
      </c>
      <c r="H47" s="7">
        <v>0</v>
      </c>
      <c r="I47" s="1" t="s">
        <v>98</v>
      </c>
      <c r="J47" s="7"/>
      <c r="K47" s="7"/>
    </row>
    <row r="48" spans="1:11" ht="12.75">
      <c r="A48" s="4" t="s">
        <v>8</v>
      </c>
      <c r="B48" s="5">
        <f>SUM(B46:B47)</f>
        <v>0</v>
      </c>
      <c r="C48" s="5">
        <f>SUM(C46:C47)</f>
        <v>0</v>
      </c>
      <c r="D48" s="5">
        <f>SUM(D46:D47)</f>
        <v>0</v>
      </c>
      <c r="E48" s="15" t="e">
        <f>SUM(B48)/(C48)</f>
        <v>#DIV/0!</v>
      </c>
      <c r="F48" s="5">
        <f>SUM(F46:F47)</f>
        <v>0</v>
      </c>
      <c r="G48" s="16" t="e">
        <f>SUM(F48)/(C48)</f>
        <v>#DIV/0!</v>
      </c>
      <c r="H48" s="5">
        <f>SUM(H46:H47)</f>
        <v>0</v>
      </c>
      <c r="I48" s="5" t="s">
        <v>98</v>
      </c>
      <c r="J48" s="5"/>
      <c r="K48" s="5"/>
    </row>
    <row r="49" spans="1:11" ht="12.75">
      <c r="A49" s="4"/>
      <c r="B49" s="5">
        <f>C23</f>
        <v>0</v>
      </c>
      <c r="C49" s="5">
        <f>C24</f>
        <v>0</v>
      </c>
      <c r="D49" s="5">
        <f>C25</f>
        <v>0</v>
      </c>
      <c r="E49" s="15" t="e">
        <f>SUM(B49)/(C49)</f>
        <v>#DIV/0!</v>
      </c>
      <c r="F49" s="5">
        <f>C21</f>
        <v>0</v>
      </c>
      <c r="G49" s="16" t="e">
        <f>SUM(F49)/(C49)</f>
        <v>#DIV/0!</v>
      </c>
      <c r="H49" s="5">
        <v>0</v>
      </c>
      <c r="I49" s="5" t="s">
        <v>98</v>
      </c>
      <c r="J49" s="5"/>
      <c r="K49" s="5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4" t="s">
        <v>49</v>
      </c>
      <c r="B51" s="5" t="s">
        <v>50</v>
      </c>
      <c r="C51" s="5" t="s">
        <v>41</v>
      </c>
      <c r="D51" s="5" t="s">
        <v>9</v>
      </c>
      <c r="E51" s="5" t="s">
        <v>42</v>
      </c>
      <c r="F51" s="5" t="s">
        <v>43</v>
      </c>
      <c r="G51" s="5"/>
      <c r="H51" s="5"/>
      <c r="I51" s="5"/>
      <c r="J51" s="5"/>
      <c r="K51" s="5"/>
    </row>
    <row r="52" spans="2:11" ht="12.75">
      <c r="B52" s="7">
        <v>0</v>
      </c>
      <c r="C52" s="7">
        <v>0</v>
      </c>
      <c r="D52" s="8" t="e">
        <f aca="true" t="shared" si="1" ref="D52:D58">SUM(C52)/(B52)</f>
        <v>#DIV/0!</v>
      </c>
      <c r="E52" s="1" t="s">
        <v>98</v>
      </c>
      <c r="F52" s="7">
        <v>0</v>
      </c>
      <c r="G52" s="7"/>
      <c r="H52" s="7"/>
      <c r="I52" s="7"/>
      <c r="J52" s="7"/>
      <c r="K52" s="7"/>
    </row>
    <row r="53" spans="2:11" ht="12.75">
      <c r="B53" s="7">
        <v>0</v>
      </c>
      <c r="C53" s="7">
        <v>0</v>
      </c>
      <c r="D53" s="8" t="e">
        <f t="shared" si="1"/>
        <v>#DIV/0!</v>
      </c>
      <c r="E53" s="1" t="s">
        <v>98</v>
      </c>
      <c r="F53" s="7">
        <v>0</v>
      </c>
      <c r="G53" s="7"/>
      <c r="H53" s="7"/>
      <c r="I53" s="7"/>
      <c r="J53" s="7"/>
      <c r="K53" s="7"/>
    </row>
    <row r="54" spans="2:11" ht="12.75">
      <c r="B54" s="7">
        <v>0</v>
      </c>
      <c r="C54" s="7">
        <v>0</v>
      </c>
      <c r="D54" s="8" t="e">
        <f t="shared" si="1"/>
        <v>#DIV/0!</v>
      </c>
      <c r="E54" s="1" t="s">
        <v>98</v>
      </c>
      <c r="F54" s="7">
        <v>0</v>
      </c>
      <c r="G54" s="7"/>
      <c r="H54" s="7"/>
      <c r="I54" s="7"/>
      <c r="J54" s="7"/>
      <c r="K54" s="7"/>
    </row>
    <row r="55" spans="2:11" ht="12.75">
      <c r="B55" s="7">
        <v>0</v>
      </c>
      <c r="C55" s="7">
        <v>0</v>
      </c>
      <c r="D55" s="8" t="e">
        <f>SUM(C55)/(B55)</f>
        <v>#DIV/0!</v>
      </c>
      <c r="E55" s="1" t="s">
        <v>98</v>
      </c>
      <c r="F55" s="7">
        <v>0</v>
      </c>
      <c r="G55" s="7"/>
      <c r="H55" s="7"/>
      <c r="I55" s="7"/>
      <c r="J55" s="7"/>
      <c r="K55" s="7"/>
    </row>
    <row r="56" spans="2:11" ht="12.75">
      <c r="B56" s="7">
        <v>0</v>
      </c>
      <c r="C56" s="7">
        <v>0</v>
      </c>
      <c r="D56" s="8" t="e">
        <f>SUM(C56)/(B56)</f>
        <v>#DIV/0!</v>
      </c>
      <c r="E56" s="1" t="s">
        <v>98</v>
      </c>
      <c r="F56" s="7">
        <v>0</v>
      </c>
      <c r="G56" s="7"/>
      <c r="H56" s="7"/>
      <c r="I56" s="7"/>
      <c r="J56" s="7"/>
      <c r="K56" s="7"/>
    </row>
    <row r="57" spans="1:11" ht="12.75">
      <c r="A57" s="4" t="s">
        <v>8</v>
      </c>
      <c r="B57" s="5">
        <f>SUM(B52:B56)</f>
        <v>0</v>
      </c>
      <c r="C57" s="5">
        <f>SUM(C52:C56)</f>
        <v>0</v>
      </c>
      <c r="D57" s="13" t="e">
        <f t="shared" si="1"/>
        <v>#DIV/0!</v>
      </c>
      <c r="E57" s="5" t="s">
        <v>98</v>
      </c>
      <c r="F57" s="5">
        <f>SUM(F52:F56)</f>
        <v>0</v>
      </c>
      <c r="G57" s="5"/>
      <c r="H57" s="5"/>
      <c r="I57" s="5"/>
      <c r="J57" s="5"/>
      <c r="K57" s="12"/>
    </row>
    <row r="58" spans="1:11" ht="12.75">
      <c r="A58" s="4"/>
      <c r="B58" s="5">
        <f>C23</f>
        <v>0</v>
      </c>
      <c r="C58" s="5">
        <f>C21</f>
        <v>0</v>
      </c>
      <c r="D58" s="13" t="e">
        <f t="shared" si="1"/>
        <v>#DIV/0!</v>
      </c>
      <c r="E58" s="5" t="s">
        <v>98</v>
      </c>
      <c r="F58" s="5">
        <v>0</v>
      </c>
      <c r="G58" s="5"/>
      <c r="H58" s="5"/>
      <c r="I58" s="5"/>
      <c r="J58" s="5"/>
      <c r="K58" s="12"/>
    </row>
    <row r="59" spans="1:11" ht="12.75">
      <c r="A59" s="4"/>
      <c r="B59" s="5"/>
      <c r="C59" s="5"/>
      <c r="D59" s="13"/>
      <c r="E59" s="5"/>
      <c r="F59" s="5"/>
      <c r="G59" s="5"/>
      <c r="H59" s="5"/>
      <c r="I59" s="5"/>
      <c r="J59" s="5"/>
      <c r="K59" s="12"/>
    </row>
    <row r="60" spans="1:11" ht="12.75">
      <c r="A60" s="4"/>
      <c r="B60" s="5" t="s">
        <v>43</v>
      </c>
      <c r="C60" s="5" t="s">
        <v>43</v>
      </c>
      <c r="D60" s="5" t="s">
        <v>43</v>
      </c>
      <c r="E60" s="5"/>
      <c r="F60" s="5"/>
      <c r="G60" s="5"/>
      <c r="H60" s="5"/>
      <c r="I60" s="5"/>
      <c r="J60" s="5"/>
      <c r="K60" s="12"/>
    </row>
    <row r="61" spans="1:11" ht="12.75">
      <c r="A61" s="4" t="s">
        <v>51</v>
      </c>
      <c r="B61" s="5" t="s">
        <v>52</v>
      </c>
      <c r="C61" s="5" t="s">
        <v>50</v>
      </c>
      <c r="D61" s="5" t="s">
        <v>100</v>
      </c>
      <c r="E61" s="5" t="s">
        <v>54</v>
      </c>
      <c r="F61" s="5" t="s">
        <v>55</v>
      </c>
      <c r="G61" s="5" t="s">
        <v>56</v>
      </c>
      <c r="H61" s="5" t="s">
        <v>57</v>
      </c>
      <c r="I61" s="5" t="s">
        <v>58</v>
      </c>
      <c r="J61" s="5"/>
      <c r="K61" s="12"/>
    </row>
    <row r="62" spans="2:11" ht="12.75"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aca="true" t="shared" si="2" ref="I62:I67">SUM(B62*6)+(C62*6)+(D62*6)+(E62)+(F62*2)+(G62*3)+(H62*2)</f>
        <v>0</v>
      </c>
      <c r="J62" s="7"/>
      <c r="K62" s="7"/>
    </row>
    <row r="63" spans="2:11" ht="12.75"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2"/>
        <v>0</v>
      </c>
      <c r="J63" s="7"/>
      <c r="K63" s="7"/>
    </row>
    <row r="64" spans="2:11" ht="12.75"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2"/>
        <v>0</v>
      </c>
      <c r="J64" s="7"/>
      <c r="K64" s="7"/>
    </row>
    <row r="65" spans="2:11" ht="12.75"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2"/>
        <v>0</v>
      </c>
      <c r="J65" s="7"/>
      <c r="K65" s="7"/>
    </row>
    <row r="66" spans="1:11" ht="12.75">
      <c r="A66" s="4" t="s">
        <v>8</v>
      </c>
      <c r="B66" s="5">
        <f aca="true" t="shared" si="3" ref="B66:H66">SUM(B62:B65)</f>
        <v>0</v>
      </c>
      <c r="C66" s="5">
        <f t="shared" si="3"/>
        <v>0</v>
      </c>
      <c r="D66" s="5">
        <f t="shared" si="3"/>
        <v>0</v>
      </c>
      <c r="E66" s="5">
        <f t="shared" si="3"/>
        <v>0</v>
      </c>
      <c r="F66" s="5">
        <f t="shared" si="3"/>
        <v>0</v>
      </c>
      <c r="G66" s="5">
        <f t="shared" si="3"/>
        <v>0</v>
      </c>
      <c r="H66" s="5">
        <f t="shared" si="3"/>
        <v>0</v>
      </c>
      <c r="I66" s="5">
        <f t="shared" si="2"/>
        <v>0</v>
      </c>
      <c r="J66" s="5"/>
      <c r="K66" s="12"/>
    </row>
    <row r="67" spans="1:11" ht="12.75">
      <c r="A67" s="4"/>
      <c r="B67" s="5">
        <f>F43</f>
        <v>0</v>
      </c>
      <c r="C67" s="5">
        <f>H49</f>
        <v>0</v>
      </c>
      <c r="D67" s="5">
        <f>SUM(F79)+(F86)+(F93)</f>
        <v>0</v>
      </c>
      <c r="E67" s="5">
        <f>B72</f>
        <v>0</v>
      </c>
      <c r="F67" s="5">
        <v>0</v>
      </c>
      <c r="G67" s="5">
        <f>E72</f>
        <v>0</v>
      </c>
      <c r="H67" s="5">
        <v>0</v>
      </c>
      <c r="I67" s="5">
        <f t="shared" si="2"/>
        <v>0</v>
      </c>
      <c r="J67" s="5"/>
      <c r="K67" s="12"/>
    </row>
    <row r="68" spans="1:11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12"/>
    </row>
    <row r="69" spans="1:11" ht="12.75">
      <c r="A69" s="4" t="s">
        <v>59</v>
      </c>
      <c r="B69" s="5" t="s">
        <v>60</v>
      </c>
      <c r="C69" s="5" t="s">
        <v>61</v>
      </c>
      <c r="D69" s="5" t="s">
        <v>47</v>
      </c>
      <c r="E69" s="5" t="s">
        <v>90</v>
      </c>
      <c r="F69" s="5" t="s">
        <v>62</v>
      </c>
      <c r="G69" s="5" t="s">
        <v>47</v>
      </c>
      <c r="H69" s="5" t="s">
        <v>42</v>
      </c>
      <c r="I69" s="5" t="s">
        <v>58</v>
      </c>
      <c r="J69" s="17" t="s">
        <v>75</v>
      </c>
      <c r="K69" s="12"/>
    </row>
    <row r="70" spans="2:11" ht="12.75">
      <c r="B70" s="7">
        <v>0</v>
      </c>
      <c r="C70" s="7">
        <v>0</v>
      </c>
      <c r="D70" s="9" t="e">
        <f>SUM(B70/C70)</f>
        <v>#DIV/0!</v>
      </c>
      <c r="E70" s="18">
        <v>0</v>
      </c>
      <c r="F70" s="18">
        <v>0</v>
      </c>
      <c r="G70" s="15">
        <v>0</v>
      </c>
      <c r="H70" s="1" t="s">
        <v>98</v>
      </c>
      <c r="I70" s="7">
        <f>SUM(B70)+(E70*3)</f>
        <v>0</v>
      </c>
      <c r="J70" s="19"/>
      <c r="K70" s="7"/>
    </row>
    <row r="71" spans="1:11" ht="12.75">
      <c r="A71" s="4" t="s">
        <v>8</v>
      </c>
      <c r="B71" s="5">
        <f>SUM(B70:B70)</f>
        <v>0</v>
      </c>
      <c r="C71" s="5">
        <f>SUM(C70:C70)</f>
        <v>0</v>
      </c>
      <c r="D71" s="15" t="e">
        <f>SUM(B71/C71)</f>
        <v>#DIV/0!</v>
      </c>
      <c r="E71" s="5">
        <f>SUM(E70:E70)</f>
        <v>0</v>
      </c>
      <c r="F71" s="5">
        <f>SUM(F70:F70)</f>
        <v>0</v>
      </c>
      <c r="G71" s="15">
        <v>0</v>
      </c>
      <c r="H71" s="5" t="s">
        <v>98</v>
      </c>
      <c r="I71" s="5">
        <f>SUM(B71)+(E71*3)</f>
        <v>0</v>
      </c>
      <c r="J71" s="17"/>
      <c r="K71" s="5"/>
    </row>
    <row r="72" spans="1:11" ht="12.75">
      <c r="A72" s="4"/>
      <c r="B72" s="5">
        <v>0</v>
      </c>
      <c r="C72" s="5">
        <v>0</v>
      </c>
      <c r="D72" s="15" t="e">
        <f>SUM(B72/C72)</f>
        <v>#DIV/0!</v>
      </c>
      <c r="E72" s="20">
        <v>0</v>
      </c>
      <c r="F72" s="20">
        <v>0</v>
      </c>
      <c r="G72" s="15">
        <v>0</v>
      </c>
      <c r="H72" s="5" t="s">
        <v>98</v>
      </c>
      <c r="I72" s="5">
        <f>SUM(B72)+(E72*3)</f>
        <v>0</v>
      </c>
      <c r="J72" s="17"/>
      <c r="K72" s="5"/>
    </row>
    <row r="73" spans="1:11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4" t="s">
        <v>76</v>
      </c>
      <c r="B74" s="5" t="s">
        <v>77</v>
      </c>
      <c r="C74" s="5" t="s">
        <v>41</v>
      </c>
      <c r="D74" s="5" t="s">
        <v>9</v>
      </c>
      <c r="E74" s="5" t="s">
        <v>42</v>
      </c>
      <c r="F74" s="5" t="s">
        <v>43</v>
      </c>
      <c r="G74" s="5"/>
      <c r="H74" s="5"/>
      <c r="I74" s="5"/>
      <c r="J74" s="5"/>
      <c r="K74" s="5"/>
    </row>
    <row r="75" spans="2:11" ht="12.75">
      <c r="B75" s="7">
        <v>0</v>
      </c>
      <c r="C75" s="7">
        <v>0</v>
      </c>
      <c r="D75" s="8" t="e">
        <f>SUM(C75)/(B75)</f>
        <v>#DIV/0!</v>
      </c>
      <c r="E75" s="1" t="s">
        <v>98</v>
      </c>
      <c r="F75" s="7">
        <v>0</v>
      </c>
      <c r="G75" s="7"/>
      <c r="H75" s="7"/>
      <c r="I75" s="7"/>
      <c r="J75" s="7"/>
      <c r="K75" s="7"/>
    </row>
    <row r="76" spans="2:11" ht="12.75">
      <c r="B76" s="7">
        <v>0</v>
      </c>
      <c r="C76" s="7">
        <v>0</v>
      </c>
      <c r="D76" s="8" t="e">
        <f>SUM(C76)/(B76)</f>
        <v>#DIV/0!</v>
      </c>
      <c r="E76" s="1" t="s">
        <v>98</v>
      </c>
      <c r="F76" s="7">
        <v>0</v>
      </c>
      <c r="G76" s="7"/>
      <c r="H76" s="7"/>
      <c r="I76" s="7"/>
      <c r="J76" s="7"/>
      <c r="K76" s="7"/>
    </row>
    <row r="77" spans="2:11" ht="12.75">
      <c r="B77" s="7">
        <v>0</v>
      </c>
      <c r="C77" s="7">
        <v>0</v>
      </c>
      <c r="D77" s="8" t="e">
        <f>SUM(C77)/(B77)</f>
        <v>#DIV/0!</v>
      </c>
      <c r="E77" s="1" t="s">
        <v>98</v>
      </c>
      <c r="F77" s="7">
        <v>0</v>
      </c>
      <c r="G77" s="7"/>
      <c r="H77" s="7"/>
      <c r="I77" s="7"/>
      <c r="J77" s="7"/>
      <c r="K77" s="7"/>
    </row>
    <row r="78" spans="1:11" ht="12.75">
      <c r="A78" s="4" t="s">
        <v>8</v>
      </c>
      <c r="B78" s="5">
        <f>SUM(B75:B77)</f>
        <v>0</v>
      </c>
      <c r="C78" s="5">
        <f>SUM(C75:C77)</f>
        <v>0</v>
      </c>
      <c r="D78" s="13" t="e">
        <f>SUM(C78)/(B78)</f>
        <v>#DIV/0!</v>
      </c>
      <c r="E78" s="5" t="s">
        <v>98</v>
      </c>
      <c r="F78" s="5">
        <f>SUM(F75:F77)</f>
        <v>0</v>
      </c>
      <c r="G78" s="5"/>
      <c r="H78" s="5"/>
      <c r="I78" s="5"/>
      <c r="J78" s="5"/>
      <c r="K78" s="12"/>
    </row>
    <row r="79" spans="1:11" ht="12.75">
      <c r="A79" s="4"/>
      <c r="B79" s="5">
        <v>0</v>
      </c>
      <c r="C79" s="5">
        <v>0</v>
      </c>
      <c r="D79" s="13" t="e">
        <f>SUM(C79)/(B79)</f>
        <v>#DIV/0!</v>
      </c>
      <c r="E79" s="5" t="s">
        <v>98</v>
      </c>
      <c r="F79" s="5">
        <v>0</v>
      </c>
      <c r="G79" s="5"/>
      <c r="H79" s="5"/>
      <c r="I79" s="5"/>
      <c r="J79" s="5"/>
      <c r="K79" s="12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2.75">
      <c r="A81" s="4" t="s">
        <v>65</v>
      </c>
      <c r="B81" s="5" t="s">
        <v>78</v>
      </c>
      <c r="C81" s="5" t="s">
        <v>41</v>
      </c>
      <c r="D81" s="5" t="s">
        <v>9</v>
      </c>
      <c r="E81" s="5" t="s">
        <v>42</v>
      </c>
      <c r="F81" s="5" t="s">
        <v>43</v>
      </c>
      <c r="G81" s="11"/>
      <c r="H81" s="11"/>
      <c r="I81" s="11"/>
      <c r="J81" s="11"/>
      <c r="K81" s="12"/>
    </row>
    <row r="82" spans="2:11" ht="12.75">
      <c r="B82" s="7">
        <v>0</v>
      </c>
      <c r="C82" s="7">
        <v>0</v>
      </c>
      <c r="D82" s="8" t="e">
        <f>SUM(C82)/(B82)</f>
        <v>#DIV/0!</v>
      </c>
      <c r="E82" s="1" t="s">
        <v>98</v>
      </c>
      <c r="F82" s="7">
        <v>0</v>
      </c>
      <c r="G82" s="11"/>
      <c r="H82" s="11"/>
      <c r="I82" s="11"/>
      <c r="J82" s="11"/>
      <c r="K82" s="12"/>
    </row>
    <row r="83" spans="2:11" ht="12.75">
      <c r="B83" s="7">
        <v>0</v>
      </c>
      <c r="C83" s="7">
        <v>0</v>
      </c>
      <c r="D83" s="8" t="e">
        <f>SUM(C83)/(B83)</f>
        <v>#DIV/0!</v>
      </c>
      <c r="E83" s="1" t="s">
        <v>98</v>
      </c>
      <c r="F83" s="7">
        <v>0</v>
      </c>
      <c r="G83" s="11"/>
      <c r="H83" s="11"/>
      <c r="I83" s="11"/>
      <c r="J83" s="11"/>
      <c r="K83" s="12"/>
    </row>
    <row r="84" spans="2:11" ht="12.75">
      <c r="B84" s="7">
        <v>0</v>
      </c>
      <c r="C84" s="7">
        <v>0</v>
      </c>
      <c r="D84" s="8" t="e">
        <f>SUM(C84)/(B84)</f>
        <v>#DIV/0!</v>
      </c>
      <c r="E84" s="1" t="s">
        <v>98</v>
      </c>
      <c r="F84" s="7">
        <v>0</v>
      </c>
      <c r="G84" s="11"/>
      <c r="H84" s="11"/>
      <c r="I84" s="11"/>
      <c r="J84" s="11"/>
      <c r="K84" s="12"/>
    </row>
    <row r="85" spans="1:11" ht="12.75">
      <c r="A85" s="4" t="s">
        <v>8</v>
      </c>
      <c r="B85" s="5">
        <f>SUM(B82:B84)</f>
        <v>0</v>
      </c>
      <c r="C85" s="5">
        <f>SUM(C82:C84)</f>
        <v>0</v>
      </c>
      <c r="D85" s="13" t="e">
        <f>SUM(C85)/(B85)</f>
        <v>#DIV/0!</v>
      </c>
      <c r="E85" s="5" t="s">
        <v>98</v>
      </c>
      <c r="F85" s="5">
        <f>SUM(F82:F84)</f>
        <v>0</v>
      </c>
      <c r="G85" s="4"/>
      <c r="H85" s="4"/>
      <c r="I85" s="4"/>
      <c r="J85" s="4"/>
      <c r="K85" s="5"/>
    </row>
    <row r="86" spans="1:11" ht="12.75">
      <c r="A86" s="4"/>
      <c r="B86" s="5">
        <v>0</v>
      </c>
      <c r="C86" s="5">
        <v>0</v>
      </c>
      <c r="D86" s="13" t="e">
        <f>SUM(C86)/(B86)</f>
        <v>#DIV/0!</v>
      </c>
      <c r="E86" s="5" t="s">
        <v>98</v>
      </c>
      <c r="F86" s="5">
        <v>0</v>
      </c>
      <c r="G86" s="4"/>
      <c r="H86" s="4"/>
      <c r="I86" s="4"/>
      <c r="J86" s="4"/>
      <c r="K86" s="5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2.75">
      <c r="A88" s="4" t="s">
        <v>66</v>
      </c>
      <c r="B88" s="5" t="s">
        <v>79</v>
      </c>
      <c r="C88" s="5" t="s">
        <v>41</v>
      </c>
      <c r="D88" s="5" t="s">
        <v>9</v>
      </c>
      <c r="E88" s="5" t="s">
        <v>42</v>
      </c>
      <c r="F88" s="5" t="s">
        <v>43</v>
      </c>
      <c r="G88" s="11"/>
      <c r="H88" s="11"/>
      <c r="I88" s="11"/>
      <c r="J88" s="11"/>
      <c r="K88" s="12"/>
    </row>
    <row r="89" spans="2:11" ht="12.75">
      <c r="B89" s="7">
        <v>0</v>
      </c>
      <c r="C89" s="7">
        <v>0</v>
      </c>
      <c r="D89" s="8" t="e">
        <f>SUM(C89)/(B89)</f>
        <v>#DIV/0!</v>
      </c>
      <c r="E89" s="1" t="s">
        <v>98</v>
      </c>
      <c r="F89" s="7">
        <v>0</v>
      </c>
      <c r="G89" s="11"/>
      <c r="H89" s="11"/>
      <c r="I89" s="11"/>
      <c r="J89" s="11"/>
      <c r="K89" s="12"/>
    </row>
    <row r="90" spans="2:11" ht="12.75">
      <c r="B90" s="7">
        <v>0</v>
      </c>
      <c r="C90" s="7">
        <v>0</v>
      </c>
      <c r="D90" s="8" t="e">
        <f>SUM(C90)/(B90)</f>
        <v>#DIV/0!</v>
      </c>
      <c r="E90" s="1" t="s">
        <v>98</v>
      </c>
      <c r="F90" s="7">
        <v>0</v>
      </c>
      <c r="G90" s="11"/>
      <c r="H90" s="11"/>
      <c r="I90" s="11"/>
      <c r="J90" s="11"/>
      <c r="K90" s="12"/>
    </row>
    <row r="91" spans="2:11" ht="12.75">
      <c r="B91" s="7">
        <v>0</v>
      </c>
      <c r="C91" s="7">
        <v>0</v>
      </c>
      <c r="D91" s="8" t="e">
        <f>SUM(C91)/(B91)</f>
        <v>#DIV/0!</v>
      </c>
      <c r="E91" s="1" t="s">
        <v>98</v>
      </c>
      <c r="F91" s="7">
        <v>0</v>
      </c>
      <c r="G91" s="11"/>
      <c r="H91" s="11"/>
      <c r="I91" s="11"/>
      <c r="J91" s="11"/>
      <c r="K91" s="12"/>
    </row>
    <row r="92" spans="1:11" ht="12.75">
      <c r="A92" s="4" t="s">
        <v>8</v>
      </c>
      <c r="B92" s="5">
        <f>SUM(B89:B91)</f>
        <v>0</v>
      </c>
      <c r="C92" s="5">
        <f>SUM(C89:C91)</f>
        <v>0</v>
      </c>
      <c r="D92" s="13" t="e">
        <f>SUM(C92)/(B92)</f>
        <v>#DIV/0!</v>
      </c>
      <c r="E92" s="5" t="s">
        <v>98</v>
      </c>
      <c r="F92" s="5">
        <f>SUM(F89:F91)</f>
        <v>0</v>
      </c>
      <c r="G92" s="11"/>
      <c r="H92" s="11"/>
      <c r="I92" s="11"/>
      <c r="J92" s="11"/>
      <c r="K92" s="12"/>
    </row>
    <row r="93" spans="1:11" ht="12.75">
      <c r="A93" s="4"/>
      <c r="B93" s="5">
        <v>0</v>
      </c>
      <c r="C93" s="5">
        <v>0</v>
      </c>
      <c r="D93" s="13" t="e">
        <f>SUM(C93)/(B93)</f>
        <v>#DIV/0!</v>
      </c>
      <c r="E93" s="5" t="s">
        <v>98</v>
      </c>
      <c r="F93" s="5">
        <v>0</v>
      </c>
      <c r="G93" s="6"/>
      <c r="H93" s="6"/>
      <c r="I93" s="6"/>
      <c r="J93" s="6"/>
      <c r="K93" s="7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2.75">
      <c r="A95" s="4" t="s">
        <v>67</v>
      </c>
      <c r="B95" s="5" t="s">
        <v>80</v>
      </c>
      <c r="C95" s="5" t="s">
        <v>41</v>
      </c>
      <c r="D95" s="5" t="s">
        <v>9</v>
      </c>
      <c r="E95" s="5" t="s">
        <v>42</v>
      </c>
      <c r="F95" s="5"/>
      <c r="G95" s="11"/>
      <c r="H95" s="11"/>
      <c r="I95" s="11"/>
      <c r="J95" s="11"/>
      <c r="K95" s="12"/>
    </row>
    <row r="96" spans="2:11" ht="12.75">
      <c r="B96" s="7">
        <v>0</v>
      </c>
      <c r="C96" s="7">
        <v>0</v>
      </c>
      <c r="D96" s="8" t="e">
        <f>SUM(C96)/(B96)</f>
        <v>#DIV/0!</v>
      </c>
      <c r="E96" s="1" t="s">
        <v>98</v>
      </c>
      <c r="F96" s="7"/>
      <c r="G96" s="6"/>
      <c r="H96" s="6"/>
      <c r="I96" s="6"/>
      <c r="J96" s="6"/>
      <c r="K96" s="7"/>
    </row>
    <row r="97" spans="2:11" ht="12.75">
      <c r="B97" s="7">
        <v>0</v>
      </c>
      <c r="C97" s="7">
        <v>0</v>
      </c>
      <c r="D97" s="8" t="e">
        <f>SUM(C97)/(B97)</f>
        <v>#DIV/0!</v>
      </c>
      <c r="E97" s="1" t="s">
        <v>98</v>
      </c>
      <c r="F97" s="7"/>
      <c r="G97" s="6"/>
      <c r="H97" s="6"/>
      <c r="I97" s="6"/>
      <c r="J97" s="6"/>
      <c r="K97" s="7"/>
    </row>
    <row r="98" spans="1:11" ht="12.75">
      <c r="A98" s="4" t="s">
        <v>8</v>
      </c>
      <c r="B98" s="5">
        <f>SUM(B96:B97)</f>
        <v>0</v>
      </c>
      <c r="C98" s="5">
        <f>SUM(C96:C97)</f>
        <v>0</v>
      </c>
      <c r="D98" s="13" t="e">
        <f>SUM(C98)/(B98)</f>
        <v>#DIV/0!</v>
      </c>
      <c r="E98" s="5" t="s">
        <v>98</v>
      </c>
      <c r="F98" s="5"/>
      <c r="G98" s="4"/>
      <c r="H98" s="4"/>
      <c r="I98" s="4"/>
      <c r="J98" s="4"/>
      <c r="K98" s="5"/>
    </row>
    <row r="99" spans="1:11" ht="12.75">
      <c r="A99" s="4"/>
      <c r="B99" s="5">
        <f>C26</f>
        <v>0</v>
      </c>
      <c r="C99" s="5">
        <f>C27</f>
        <v>0</v>
      </c>
      <c r="D99" s="13" t="e">
        <f>SUM(C99)/(B99)</f>
        <v>#DIV/0!</v>
      </c>
      <c r="E99" s="5" t="s">
        <v>98</v>
      </c>
      <c r="F99" s="5"/>
      <c r="G99" s="4"/>
      <c r="H99" s="4"/>
      <c r="I99" s="4"/>
      <c r="J99" s="4"/>
      <c r="K99" s="5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4" t="s">
        <v>83</v>
      </c>
      <c r="B101" s="4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7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7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7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7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7"/>
    </row>
    <row r="113" spans="1:11" ht="12.75">
      <c r="A113" s="22" t="s">
        <v>68</v>
      </c>
      <c r="B113" s="23" t="s">
        <v>69</v>
      </c>
      <c r="C113" s="23" t="s">
        <v>94</v>
      </c>
      <c r="D113" s="23" t="s">
        <v>70</v>
      </c>
      <c r="E113" s="23" t="s">
        <v>72</v>
      </c>
      <c r="F113" s="23" t="s">
        <v>71</v>
      </c>
      <c r="G113" s="23" t="s">
        <v>102</v>
      </c>
      <c r="H113" s="23" t="s">
        <v>73</v>
      </c>
      <c r="I113" s="23" t="s">
        <v>74</v>
      </c>
      <c r="J113" s="23" t="s">
        <v>86</v>
      </c>
      <c r="K113" s="24"/>
    </row>
    <row r="114" spans="1:11" ht="12.75">
      <c r="A114" s="26"/>
      <c r="B114" s="7">
        <v>0</v>
      </c>
      <c r="C114" s="7">
        <v>0</v>
      </c>
      <c r="D114" s="7">
        <f aca="true" t="shared" si="4" ref="D114:D138">SUM(B114:C114)</f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"/>
    </row>
    <row r="115" spans="1:11" ht="12.75">
      <c r="A115" s="26"/>
      <c r="B115" s="7">
        <v>0</v>
      </c>
      <c r="C115" s="7">
        <v>0</v>
      </c>
      <c r="D115" s="7">
        <f t="shared" si="4"/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"/>
    </row>
    <row r="116" spans="1:11" ht="12.75">
      <c r="A116" s="26"/>
      <c r="B116" s="7">
        <v>0</v>
      </c>
      <c r="C116" s="7">
        <v>0</v>
      </c>
      <c r="D116" s="7">
        <f t="shared" si="4"/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"/>
    </row>
    <row r="117" spans="1:11" ht="12.75">
      <c r="A117" s="26"/>
      <c r="B117" s="7">
        <v>0</v>
      </c>
      <c r="C117" s="7">
        <v>0</v>
      </c>
      <c r="D117" s="7">
        <f t="shared" si="4"/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"/>
    </row>
    <row r="118" spans="1:11" ht="12.75">
      <c r="A118" s="26"/>
      <c r="B118" s="7">
        <v>0</v>
      </c>
      <c r="C118" s="7">
        <v>0</v>
      </c>
      <c r="D118" s="7">
        <f t="shared" si="4"/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"/>
    </row>
    <row r="119" spans="1:11" ht="12.75">
      <c r="A119" s="26"/>
      <c r="B119" s="7">
        <v>0</v>
      </c>
      <c r="C119" s="7">
        <v>0</v>
      </c>
      <c r="D119" s="7">
        <f t="shared" si="4"/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"/>
    </row>
    <row r="120" spans="1:11" ht="12.75">
      <c r="A120" s="26"/>
      <c r="B120" s="7">
        <v>0</v>
      </c>
      <c r="C120" s="7">
        <v>0</v>
      </c>
      <c r="D120" s="7">
        <f t="shared" si="4"/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"/>
    </row>
    <row r="121" spans="1:11" ht="12.75">
      <c r="A121" s="26"/>
      <c r="B121" s="7">
        <v>0</v>
      </c>
      <c r="C121" s="7">
        <v>0</v>
      </c>
      <c r="D121" s="7">
        <f t="shared" si="4"/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"/>
    </row>
    <row r="122" spans="1:11" ht="12.75">
      <c r="A122" s="26"/>
      <c r="B122" s="7">
        <v>0</v>
      </c>
      <c r="C122" s="7">
        <v>0</v>
      </c>
      <c r="D122" s="7">
        <f t="shared" si="4"/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"/>
    </row>
    <row r="123" spans="1:11" ht="12.75">
      <c r="A123" s="26"/>
      <c r="B123" s="7">
        <v>0</v>
      </c>
      <c r="C123" s="7">
        <v>0</v>
      </c>
      <c r="D123" s="7">
        <f t="shared" si="4"/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1"/>
    </row>
    <row r="124" spans="1:11" ht="12.75">
      <c r="A124" s="26"/>
      <c r="B124" s="7">
        <v>0</v>
      </c>
      <c r="C124" s="7">
        <v>0</v>
      </c>
      <c r="D124" s="7">
        <f t="shared" si="4"/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"/>
    </row>
    <row r="125" spans="1:11" ht="12.75">
      <c r="A125" s="26"/>
      <c r="B125" s="7">
        <v>0</v>
      </c>
      <c r="C125" s="7">
        <v>0</v>
      </c>
      <c r="D125" s="7">
        <f t="shared" si="4"/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"/>
    </row>
    <row r="126" spans="1:11" ht="12.75">
      <c r="A126" s="26"/>
      <c r="B126" s="7">
        <v>0</v>
      </c>
      <c r="C126" s="7">
        <v>0</v>
      </c>
      <c r="D126" s="7">
        <f t="shared" si="4"/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"/>
    </row>
    <row r="127" spans="1:11" ht="12.75">
      <c r="A127" s="26"/>
      <c r="B127" s="7">
        <v>0</v>
      </c>
      <c r="C127" s="7">
        <v>0</v>
      </c>
      <c r="D127" s="7">
        <f t="shared" si="4"/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"/>
    </row>
    <row r="128" spans="1:11" ht="12.75">
      <c r="A128" s="26"/>
      <c r="B128" s="7">
        <v>0</v>
      </c>
      <c r="C128" s="7">
        <v>0</v>
      </c>
      <c r="D128" s="7">
        <f t="shared" si="4"/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1"/>
    </row>
    <row r="129" spans="1:11" ht="12.75">
      <c r="A129" s="26"/>
      <c r="B129" s="7">
        <v>0</v>
      </c>
      <c r="C129" s="7">
        <v>0</v>
      </c>
      <c r="D129" s="7">
        <f t="shared" si="4"/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"/>
    </row>
    <row r="130" spans="1:11" ht="12.75">
      <c r="A130" s="26"/>
      <c r="B130" s="7">
        <v>0</v>
      </c>
      <c r="C130" s="7">
        <v>0</v>
      </c>
      <c r="D130" s="7">
        <f t="shared" si="4"/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"/>
    </row>
    <row r="131" spans="1:11" ht="12.75">
      <c r="A131" s="26"/>
      <c r="B131" s="7">
        <v>0</v>
      </c>
      <c r="C131" s="7">
        <v>0</v>
      </c>
      <c r="D131" s="7">
        <f t="shared" si="4"/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"/>
    </row>
    <row r="132" spans="1:11" ht="12.75">
      <c r="A132" s="26"/>
      <c r="B132" s="7">
        <v>0</v>
      </c>
      <c r="C132" s="7">
        <v>0</v>
      </c>
      <c r="D132" s="7">
        <f t="shared" si="4"/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1"/>
    </row>
    <row r="133" spans="1:11" ht="12.75">
      <c r="A133" s="26"/>
      <c r="B133" s="7">
        <v>0</v>
      </c>
      <c r="C133" s="7">
        <v>0</v>
      </c>
      <c r="D133" s="7">
        <f t="shared" si="4"/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1"/>
    </row>
    <row r="134" spans="1:11" ht="12.75">
      <c r="A134" s="26"/>
      <c r="B134" s="7">
        <v>0</v>
      </c>
      <c r="C134" s="7">
        <v>0</v>
      </c>
      <c r="D134" s="7">
        <f t="shared" si="4"/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"/>
    </row>
    <row r="135" spans="1:11" ht="12.75">
      <c r="A135" s="26"/>
      <c r="B135" s="7">
        <v>0</v>
      </c>
      <c r="C135" s="7">
        <v>0</v>
      </c>
      <c r="D135" s="7">
        <f t="shared" si="4"/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"/>
    </row>
    <row r="136" spans="1:11" ht="12.75">
      <c r="A136" s="26"/>
      <c r="B136" s="7">
        <v>0</v>
      </c>
      <c r="C136" s="7">
        <v>0</v>
      </c>
      <c r="D136" s="7">
        <f t="shared" si="4"/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"/>
    </row>
    <row r="137" spans="1:11" ht="12.75">
      <c r="A137" s="26"/>
      <c r="B137" s="7">
        <v>0</v>
      </c>
      <c r="C137" s="7">
        <v>0</v>
      </c>
      <c r="D137" s="7">
        <f t="shared" si="4"/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"/>
    </row>
    <row r="138" spans="1:11" ht="12.75">
      <c r="A138" s="26"/>
      <c r="B138" s="7">
        <v>0</v>
      </c>
      <c r="C138" s="7">
        <v>0</v>
      </c>
      <c r="D138" s="7">
        <f t="shared" si="4"/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"/>
    </row>
    <row r="139" spans="1:11" ht="12.75">
      <c r="A139" s="22" t="s">
        <v>8</v>
      </c>
      <c r="B139" s="23">
        <f aca="true" t="shared" si="5" ref="B139:J139">SUM(B114:B138)</f>
        <v>0</v>
      </c>
      <c r="C139" s="23">
        <f t="shared" si="5"/>
        <v>0</v>
      </c>
      <c r="D139" s="23">
        <f t="shared" si="5"/>
        <v>0</v>
      </c>
      <c r="E139" s="23">
        <f t="shared" si="5"/>
        <v>0</v>
      </c>
      <c r="F139" s="23">
        <f t="shared" si="5"/>
        <v>0</v>
      </c>
      <c r="G139" s="23">
        <f t="shared" si="5"/>
        <v>0</v>
      </c>
      <c r="H139" s="23">
        <f t="shared" si="5"/>
        <v>0</v>
      </c>
      <c r="I139" s="23">
        <f t="shared" si="5"/>
        <v>0</v>
      </c>
      <c r="J139" s="23">
        <f t="shared" si="5"/>
        <v>0</v>
      </c>
      <c r="K139" s="2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117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1"/>
      <c r="J4" s="1"/>
    </row>
    <row r="5" spans="1:10" ht="12.75">
      <c r="A5" t="s">
        <v>111</v>
      </c>
      <c r="B5" s="1">
        <v>27</v>
      </c>
      <c r="C5" s="1">
        <v>14</v>
      </c>
      <c r="D5" s="1">
        <v>0</v>
      </c>
      <c r="E5" s="1">
        <v>0</v>
      </c>
      <c r="F5" s="1"/>
      <c r="G5" s="1"/>
      <c r="H5" s="1">
        <f>SUM(B5:G5)</f>
        <v>41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112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5</v>
      </c>
      <c r="C8" s="7">
        <f>SUM(C9:C11)</f>
        <v>13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5</v>
      </c>
      <c r="C9" s="7">
        <v>4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0</v>
      </c>
      <c r="C10" s="7">
        <v>7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2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9</v>
      </c>
      <c r="C12" s="7">
        <v>9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1</v>
      </c>
      <c r="C13" s="7">
        <v>6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0.1111111111111111</v>
      </c>
      <c r="C14" s="9">
        <f>SUM(C13/C12)</f>
        <v>0.6666666666666666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1</v>
      </c>
      <c r="C15" s="7">
        <v>0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0</v>
      </c>
      <c r="C16" s="7">
        <v>0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</v>
      </c>
      <c r="C17" s="9">
        <v>0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37</v>
      </c>
      <c r="C18" s="7">
        <f>SUM(C19)+(C24)</f>
        <v>45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26</v>
      </c>
      <c r="C19" s="7">
        <v>29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70</v>
      </c>
      <c r="C20" s="7">
        <v>142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2</v>
      </c>
      <c r="C21" s="7">
        <v>146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72</v>
      </c>
      <c r="C22" s="7">
        <f>SUM(C20)+(C21)</f>
        <v>288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</v>
      </c>
      <c r="C23" s="7">
        <v>12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11</v>
      </c>
      <c r="C24" s="7">
        <v>16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1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7</v>
      </c>
      <c r="C26" s="7">
        <v>3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161</v>
      </c>
      <c r="C27" s="7">
        <v>112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23</v>
      </c>
      <c r="C28" s="8">
        <f>SUM(C27/C26)</f>
        <v>37.333333333333336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1</v>
      </c>
      <c r="C29" s="7">
        <v>2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1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6</v>
      </c>
      <c r="C31" s="7">
        <v>9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44</v>
      </c>
      <c r="C32" s="7">
        <v>72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118</v>
      </c>
      <c r="C33" s="25" t="s">
        <v>119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18</v>
      </c>
      <c r="C36" s="7">
        <v>67</v>
      </c>
      <c r="D36" s="8">
        <f aca="true" t="shared" si="0" ref="D36:D41">SUM(C36)/(B36)</f>
        <v>3.7222222222222223</v>
      </c>
      <c r="E36" s="1">
        <v>17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121</v>
      </c>
      <c r="B37" s="7">
        <v>3</v>
      </c>
      <c r="C37" s="7">
        <v>24</v>
      </c>
      <c r="D37" s="8">
        <f t="shared" si="0"/>
        <v>8</v>
      </c>
      <c r="E37" s="1">
        <v>28</v>
      </c>
      <c r="F37" s="7">
        <v>0</v>
      </c>
      <c r="G37" s="7"/>
      <c r="H37" s="7"/>
      <c r="I37" s="7"/>
      <c r="J37" s="7"/>
      <c r="K37" s="7"/>
    </row>
    <row r="38" spans="1:11" ht="12.75">
      <c r="A38" s="6" t="s">
        <v>122</v>
      </c>
      <c r="B38" s="7">
        <v>1</v>
      </c>
      <c r="C38" s="7">
        <v>-5</v>
      </c>
      <c r="D38" s="8">
        <f t="shared" si="0"/>
        <v>-5</v>
      </c>
      <c r="E38" s="1">
        <v>-5</v>
      </c>
      <c r="F38" s="7">
        <v>0</v>
      </c>
      <c r="G38" s="7"/>
      <c r="H38" s="7"/>
      <c r="I38" s="7"/>
      <c r="J38" s="7"/>
      <c r="K38" s="7"/>
    </row>
    <row r="39" spans="1:11" ht="12.75">
      <c r="A39" t="s">
        <v>123</v>
      </c>
      <c r="B39" s="7">
        <v>4</v>
      </c>
      <c r="C39" s="7">
        <v>-16</v>
      </c>
      <c r="D39" s="8">
        <f t="shared" si="0"/>
        <v>-4</v>
      </c>
      <c r="E39" s="1" t="s">
        <v>124</v>
      </c>
      <c r="F39" s="7">
        <v>1</v>
      </c>
      <c r="G39" s="7"/>
      <c r="H39" s="7"/>
      <c r="I39" s="7"/>
      <c r="J39" s="7"/>
      <c r="K39" s="7"/>
    </row>
    <row r="40" spans="1:11" ht="12.75">
      <c r="A40" s="4" t="s">
        <v>8</v>
      </c>
      <c r="B40" s="5">
        <f>SUM(B36:B39)</f>
        <v>26</v>
      </c>
      <c r="C40" s="5">
        <f>SUM(C36:C39)</f>
        <v>70</v>
      </c>
      <c r="D40" s="13">
        <f t="shared" si="0"/>
        <v>2.6923076923076925</v>
      </c>
      <c r="E40" s="5">
        <v>28</v>
      </c>
      <c r="F40" s="5">
        <f>SUM(F36:F39)</f>
        <v>1</v>
      </c>
      <c r="G40" s="5"/>
      <c r="H40" s="5"/>
      <c r="I40" s="5"/>
      <c r="J40" s="5"/>
      <c r="K40" s="5"/>
    </row>
    <row r="41" spans="1:11" ht="12.75">
      <c r="A41" s="4" t="s">
        <v>111</v>
      </c>
      <c r="B41" s="5">
        <f>C19</f>
        <v>29</v>
      </c>
      <c r="C41" s="5">
        <f>C20</f>
        <v>142</v>
      </c>
      <c r="D41" s="13">
        <f t="shared" si="0"/>
        <v>4.896551724137931</v>
      </c>
      <c r="E41" s="5" t="s">
        <v>125</v>
      </c>
      <c r="F41" s="5">
        <v>4</v>
      </c>
      <c r="G41" s="5"/>
      <c r="H41" s="5"/>
      <c r="I41" s="5"/>
      <c r="J41" s="5"/>
      <c r="K41" s="5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4" t="s">
        <v>44</v>
      </c>
      <c r="B43" s="5" t="s">
        <v>45</v>
      </c>
      <c r="C43" s="5" t="s">
        <v>40</v>
      </c>
      <c r="D43" s="5" t="s">
        <v>46</v>
      </c>
      <c r="E43" s="5" t="s">
        <v>47</v>
      </c>
      <c r="F43" s="5" t="s">
        <v>41</v>
      </c>
      <c r="G43" s="5" t="s">
        <v>48</v>
      </c>
      <c r="H43" s="5" t="s">
        <v>43</v>
      </c>
      <c r="I43" s="5" t="s">
        <v>42</v>
      </c>
      <c r="J43" s="5"/>
      <c r="K43" s="5"/>
    </row>
    <row r="44" spans="1:11" ht="12.75">
      <c r="A44" s="6" t="s">
        <v>123</v>
      </c>
      <c r="B44" s="7">
        <v>1</v>
      </c>
      <c r="C44" s="7">
        <v>11</v>
      </c>
      <c r="D44" s="7">
        <v>1</v>
      </c>
      <c r="E44" s="9">
        <f>SUM(B44)/(C44)</f>
        <v>0.09090909090909091</v>
      </c>
      <c r="F44" s="7">
        <v>2</v>
      </c>
      <c r="G44" s="14">
        <f>SUM(F44)/(C44)</f>
        <v>0.18181818181818182</v>
      </c>
      <c r="H44" s="7">
        <v>0</v>
      </c>
      <c r="I44" s="1">
        <v>2</v>
      </c>
      <c r="J44" s="7"/>
      <c r="K44" s="7"/>
    </row>
    <row r="45" spans="1:11" ht="12.75">
      <c r="A45" s="4" t="s">
        <v>8</v>
      </c>
      <c r="B45" s="5">
        <f>SUM(B44:B44)</f>
        <v>1</v>
      </c>
      <c r="C45" s="5">
        <f>SUM(C44:C44)</f>
        <v>11</v>
      </c>
      <c r="D45" s="5">
        <f>SUM(D44:D44)</f>
        <v>1</v>
      </c>
      <c r="E45" s="15">
        <f>SUM(B45)/(C45)</f>
        <v>0.09090909090909091</v>
      </c>
      <c r="F45" s="5">
        <f>SUM(F44:F44)</f>
        <v>2</v>
      </c>
      <c r="G45" s="16">
        <f>SUM(F45)/(C45)</f>
        <v>0.18181818181818182</v>
      </c>
      <c r="H45" s="5">
        <f>SUM(H44:H44)</f>
        <v>0</v>
      </c>
      <c r="I45" s="5">
        <v>2</v>
      </c>
      <c r="J45" s="5"/>
      <c r="K45" s="5"/>
    </row>
    <row r="46" spans="1:11" ht="12.75">
      <c r="A46" s="4" t="s">
        <v>111</v>
      </c>
      <c r="B46" s="5">
        <f>C23</f>
        <v>12</v>
      </c>
      <c r="C46" s="5">
        <f>C24</f>
        <v>16</v>
      </c>
      <c r="D46" s="5">
        <f>C25</f>
        <v>0</v>
      </c>
      <c r="E46" s="15">
        <f>SUM(B46)/(C46)</f>
        <v>0.75</v>
      </c>
      <c r="F46" s="5">
        <f>C21</f>
        <v>146</v>
      </c>
      <c r="G46" s="16">
        <f>SUM(F46)/(C46)</f>
        <v>9.125</v>
      </c>
      <c r="H46" s="5">
        <v>2</v>
      </c>
      <c r="I46" s="5">
        <v>32</v>
      </c>
      <c r="J46" s="5"/>
      <c r="K46" s="5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4" t="s">
        <v>49</v>
      </c>
      <c r="B48" s="5" t="s">
        <v>50</v>
      </c>
      <c r="C48" s="5" t="s">
        <v>41</v>
      </c>
      <c r="D48" s="5" t="s">
        <v>9</v>
      </c>
      <c r="E48" s="5" t="s">
        <v>42</v>
      </c>
      <c r="F48" s="5" t="s">
        <v>43</v>
      </c>
      <c r="G48" s="5"/>
      <c r="H48" s="5"/>
      <c r="I48" s="5"/>
      <c r="J48" s="5"/>
      <c r="K48" s="5"/>
    </row>
    <row r="49" spans="1:11" ht="12.75">
      <c r="A49" s="6" t="s">
        <v>122</v>
      </c>
      <c r="B49" s="7">
        <v>1</v>
      </c>
      <c r="C49" s="7">
        <v>2</v>
      </c>
      <c r="D49" s="8">
        <f>SUM(C49)/(B49)</f>
        <v>2</v>
      </c>
      <c r="E49" s="1">
        <v>2</v>
      </c>
      <c r="F49" s="7">
        <v>0</v>
      </c>
      <c r="G49" s="7"/>
      <c r="H49" s="7"/>
      <c r="I49" s="7"/>
      <c r="J49" s="7"/>
      <c r="K49" s="7"/>
    </row>
    <row r="50" spans="1:11" ht="12.75">
      <c r="A50" s="4" t="s">
        <v>8</v>
      </c>
      <c r="B50" s="5">
        <f>SUM(B49:B49)</f>
        <v>1</v>
      </c>
      <c r="C50" s="5">
        <f>SUM(C49:C49)</f>
        <v>2</v>
      </c>
      <c r="D50" s="13">
        <f>SUM(C50)/(B50)</f>
        <v>2</v>
      </c>
      <c r="E50" s="5">
        <v>2</v>
      </c>
      <c r="F50" s="5">
        <f>SUM(F49:F49)</f>
        <v>0</v>
      </c>
      <c r="G50" s="5"/>
      <c r="H50" s="5"/>
      <c r="I50" s="5"/>
      <c r="J50" s="5"/>
      <c r="K50" s="12"/>
    </row>
    <row r="51" spans="1:11" ht="12.75">
      <c r="A51" s="4" t="s">
        <v>111</v>
      </c>
      <c r="B51" s="5">
        <f>C23</f>
        <v>12</v>
      </c>
      <c r="C51" s="5">
        <f>C21</f>
        <v>146</v>
      </c>
      <c r="D51" s="13">
        <f>SUM(C51)/(B51)</f>
        <v>12.166666666666666</v>
      </c>
      <c r="E51" s="5">
        <v>32</v>
      </c>
      <c r="F51" s="5">
        <v>2</v>
      </c>
      <c r="G51" s="5"/>
      <c r="H51" s="5"/>
      <c r="I51" s="5"/>
      <c r="J51" s="5"/>
      <c r="K51" s="12"/>
    </row>
    <row r="52" spans="1:11" ht="12.75">
      <c r="A52" s="4"/>
      <c r="B52" s="5"/>
      <c r="C52" s="5"/>
      <c r="D52" s="13"/>
      <c r="E52" s="5"/>
      <c r="F52" s="5"/>
      <c r="G52" s="5"/>
      <c r="H52" s="5"/>
      <c r="I52" s="5"/>
      <c r="J52" s="5"/>
      <c r="K52" s="12"/>
    </row>
    <row r="53" spans="1:11" ht="12.75">
      <c r="A53" s="4"/>
      <c r="B53" s="5" t="s">
        <v>43</v>
      </c>
      <c r="C53" s="5" t="s">
        <v>43</v>
      </c>
      <c r="D53" s="5" t="s">
        <v>43</v>
      </c>
      <c r="E53" s="5"/>
      <c r="F53" s="5"/>
      <c r="G53" s="5"/>
      <c r="H53" s="5"/>
      <c r="I53" s="5"/>
      <c r="J53" s="5"/>
      <c r="K53" s="12"/>
    </row>
    <row r="54" spans="1:11" ht="12.75">
      <c r="A54" s="4" t="s">
        <v>51</v>
      </c>
      <c r="B54" s="5" t="s">
        <v>52</v>
      </c>
      <c r="C54" s="5" t="s">
        <v>50</v>
      </c>
      <c r="D54" s="5" t="s">
        <v>100</v>
      </c>
      <c r="E54" s="5" t="s">
        <v>54</v>
      </c>
      <c r="F54" s="5" t="s">
        <v>55</v>
      </c>
      <c r="G54" s="5" t="s">
        <v>56</v>
      </c>
      <c r="H54" s="5" t="s">
        <v>57</v>
      </c>
      <c r="I54" s="5" t="s">
        <v>58</v>
      </c>
      <c r="J54" s="5"/>
      <c r="K54" s="12"/>
    </row>
    <row r="55" spans="1:11" ht="12.75">
      <c r="A55" s="6" t="s">
        <v>123</v>
      </c>
      <c r="B55" s="7">
        <v>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>SUM(B55*6)+(C55*6)+(D55*6)+(E55)+(F55*2)+(G55*3)+(H55*2)</f>
        <v>6</v>
      </c>
      <c r="J55" s="7"/>
      <c r="K55" s="7"/>
    </row>
    <row r="56" spans="1:11" ht="12.75">
      <c r="A56" t="s">
        <v>126</v>
      </c>
      <c r="B56" s="7">
        <v>0</v>
      </c>
      <c r="C56" s="7">
        <v>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f>SUM(B56*6)+(C56*6)+(D56*6)+(E56)+(F56*2)+(G56*3)+(H56*2)</f>
        <v>1</v>
      </c>
      <c r="J56" s="7"/>
      <c r="K56" s="7"/>
    </row>
    <row r="57" spans="1:11" ht="12.75">
      <c r="A57" s="4" t="s">
        <v>8</v>
      </c>
      <c r="B57" s="5">
        <f aca="true" t="shared" si="1" ref="B57:H57">SUM(B55:B56)</f>
        <v>1</v>
      </c>
      <c r="C57" s="5">
        <f t="shared" si="1"/>
        <v>0</v>
      </c>
      <c r="D57" s="5">
        <f t="shared" si="1"/>
        <v>0</v>
      </c>
      <c r="E57" s="5">
        <f t="shared" si="1"/>
        <v>1</v>
      </c>
      <c r="F57" s="5">
        <f t="shared" si="1"/>
        <v>0</v>
      </c>
      <c r="G57" s="5">
        <f t="shared" si="1"/>
        <v>0</v>
      </c>
      <c r="H57" s="5">
        <f t="shared" si="1"/>
        <v>0</v>
      </c>
      <c r="I57" s="5">
        <f>SUM(B57*6)+(C57*6)+(D57*6)+(E57)+(F57*2)+(G57*3)+(H57*2)</f>
        <v>7</v>
      </c>
      <c r="J57" s="5"/>
      <c r="K57" s="12"/>
    </row>
    <row r="58" spans="1:11" ht="12.75">
      <c r="A58" s="4" t="s">
        <v>111</v>
      </c>
      <c r="B58" s="5">
        <f>F41</f>
        <v>4</v>
      </c>
      <c r="C58" s="5">
        <f>H46</f>
        <v>2</v>
      </c>
      <c r="D58" s="5">
        <f>SUM(F68)+(F73)+(F77)</f>
        <v>0</v>
      </c>
      <c r="E58" s="5">
        <f>B63</f>
        <v>5</v>
      </c>
      <c r="F58" s="5">
        <v>0</v>
      </c>
      <c r="G58" s="5">
        <f>E63</f>
        <v>0</v>
      </c>
      <c r="H58" s="5">
        <v>0</v>
      </c>
      <c r="I58" s="5">
        <f>SUM(B58*6)+(C58*6)+(D58*6)+(E58)+(F58*2)+(G58*3)+(H58*2)</f>
        <v>41</v>
      </c>
      <c r="J58" s="5"/>
      <c r="K58" s="12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12"/>
    </row>
    <row r="60" spans="1:11" ht="12.75">
      <c r="A60" s="4" t="s">
        <v>59</v>
      </c>
      <c r="B60" s="5" t="s">
        <v>60</v>
      </c>
      <c r="C60" s="5" t="s">
        <v>61</v>
      </c>
      <c r="D60" s="5" t="s">
        <v>47</v>
      </c>
      <c r="E60" s="5" t="s">
        <v>90</v>
      </c>
      <c r="F60" s="5" t="s">
        <v>62</v>
      </c>
      <c r="G60" s="5" t="s">
        <v>47</v>
      </c>
      <c r="H60" s="5" t="s">
        <v>42</v>
      </c>
      <c r="I60" s="5" t="s">
        <v>58</v>
      </c>
      <c r="J60" s="17" t="s">
        <v>75</v>
      </c>
      <c r="K60" s="12"/>
    </row>
    <row r="61" spans="1:11" ht="12.75">
      <c r="A61" s="6" t="s">
        <v>126</v>
      </c>
      <c r="B61" s="7">
        <v>1</v>
      </c>
      <c r="C61" s="7">
        <v>1</v>
      </c>
      <c r="D61" s="9">
        <f>SUM(B61/C61)</f>
        <v>1</v>
      </c>
      <c r="E61" s="18">
        <v>0</v>
      </c>
      <c r="F61" s="18">
        <v>0</v>
      </c>
      <c r="G61" s="15">
        <v>0</v>
      </c>
      <c r="H61" s="1" t="s">
        <v>98</v>
      </c>
      <c r="I61" s="7">
        <f>SUM(B61)+(E61*3)</f>
        <v>1</v>
      </c>
      <c r="J61" s="19"/>
      <c r="K61" s="7"/>
    </row>
    <row r="62" spans="1:11" ht="12.75">
      <c r="A62" s="4" t="s">
        <v>8</v>
      </c>
      <c r="B62" s="5">
        <f>SUM(B61:B61)</f>
        <v>1</v>
      </c>
      <c r="C62" s="5">
        <f>SUM(C61:C61)</f>
        <v>1</v>
      </c>
      <c r="D62" s="15">
        <f>SUM(B62/C62)</f>
        <v>1</v>
      </c>
      <c r="E62" s="5">
        <f>SUM(E61:E61)</f>
        <v>0</v>
      </c>
      <c r="F62" s="5">
        <f>SUM(F61:F61)</f>
        <v>0</v>
      </c>
      <c r="G62" s="15">
        <v>0</v>
      </c>
      <c r="H62" s="5" t="s">
        <v>98</v>
      </c>
      <c r="I62" s="5">
        <f>SUM(B62)+(E62*3)</f>
        <v>1</v>
      </c>
      <c r="J62" s="17"/>
      <c r="K62" s="5"/>
    </row>
    <row r="63" spans="1:11" ht="12.75">
      <c r="A63" s="4" t="s">
        <v>111</v>
      </c>
      <c r="B63" s="5">
        <v>5</v>
      </c>
      <c r="C63" s="5">
        <v>6</v>
      </c>
      <c r="D63" s="15">
        <f>SUM(B63/C63)</f>
        <v>0.8333333333333334</v>
      </c>
      <c r="E63" s="20">
        <v>0</v>
      </c>
      <c r="F63" s="20">
        <v>0</v>
      </c>
      <c r="G63" s="15">
        <v>0</v>
      </c>
      <c r="H63" s="5" t="s">
        <v>98</v>
      </c>
      <c r="I63" s="5">
        <f>SUM(B63)+(E63*3)</f>
        <v>5</v>
      </c>
      <c r="J63" s="17"/>
      <c r="K63" s="5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4" t="s">
        <v>76</v>
      </c>
      <c r="B65" s="5" t="s">
        <v>77</v>
      </c>
      <c r="C65" s="5" t="s">
        <v>41</v>
      </c>
      <c r="D65" s="5" t="s">
        <v>9</v>
      </c>
      <c r="E65" s="5" t="s">
        <v>42</v>
      </c>
      <c r="F65" s="5" t="s">
        <v>43</v>
      </c>
      <c r="G65" s="5"/>
      <c r="H65" s="5"/>
      <c r="I65" s="5"/>
      <c r="J65" s="5"/>
      <c r="K65" s="5"/>
    </row>
    <row r="66" spans="1:11" ht="12.75">
      <c r="A66" s="6" t="s">
        <v>121</v>
      </c>
      <c r="B66" s="7">
        <v>3</v>
      </c>
      <c r="C66" s="7">
        <v>56</v>
      </c>
      <c r="D66" s="8">
        <f>SUM(C66)/(B66)</f>
        <v>18.666666666666668</v>
      </c>
      <c r="E66" s="1">
        <v>20</v>
      </c>
      <c r="F66" s="7">
        <v>0</v>
      </c>
      <c r="G66" s="7"/>
      <c r="H66" s="7"/>
      <c r="I66" s="7"/>
      <c r="J66" s="7"/>
      <c r="K66" s="7"/>
    </row>
    <row r="67" spans="1:11" ht="12.75">
      <c r="A67" s="4" t="s">
        <v>8</v>
      </c>
      <c r="B67" s="5">
        <f>SUM(B66:B66)</f>
        <v>3</v>
      </c>
      <c r="C67" s="5">
        <f>SUM(C66:C66)</f>
        <v>56</v>
      </c>
      <c r="D67" s="13">
        <f>SUM(C67)/(B67)</f>
        <v>18.666666666666668</v>
      </c>
      <c r="E67" s="5">
        <v>20</v>
      </c>
      <c r="F67" s="5">
        <f>SUM(F66:F66)</f>
        <v>0</v>
      </c>
      <c r="G67" s="5"/>
      <c r="H67" s="5"/>
      <c r="I67" s="5"/>
      <c r="J67" s="5"/>
      <c r="K67" s="12"/>
    </row>
    <row r="68" spans="1:11" ht="12.75">
      <c r="A68" s="4" t="s">
        <v>111</v>
      </c>
      <c r="B68" s="5">
        <v>2</v>
      </c>
      <c r="C68" s="5">
        <v>22</v>
      </c>
      <c r="D68" s="13">
        <f>SUM(C68)/(B68)</f>
        <v>11</v>
      </c>
      <c r="E68" s="5">
        <v>17</v>
      </c>
      <c r="F68" s="5">
        <v>0</v>
      </c>
      <c r="G68" s="5"/>
      <c r="H68" s="5"/>
      <c r="I68" s="5"/>
      <c r="J68" s="5"/>
      <c r="K68" s="12"/>
    </row>
    <row r="69" spans="1:1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</row>
    <row r="70" spans="1:11" ht="12.75">
      <c r="A70" s="4" t="s">
        <v>65</v>
      </c>
      <c r="B70" s="5" t="s">
        <v>78</v>
      </c>
      <c r="C70" s="5" t="s">
        <v>41</v>
      </c>
      <c r="D70" s="5" t="s">
        <v>9</v>
      </c>
      <c r="E70" s="5" t="s">
        <v>42</v>
      </c>
      <c r="F70" s="5" t="s">
        <v>43</v>
      </c>
      <c r="G70" s="11"/>
      <c r="H70" s="11"/>
      <c r="I70" s="11"/>
      <c r="J70" s="11"/>
      <c r="K70" s="12"/>
    </row>
    <row r="71" spans="1:11" ht="12.75">
      <c r="A71" s="6" t="s">
        <v>121</v>
      </c>
      <c r="B71" s="7">
        <v>2</v>
      </c>
      <c r="C71" s="7">
        <v>8</v>
      </c>
      <c r="D71" s="8">
        <f>SUM(C71)/(B71)</f>
        <v>4</v>
      </c>
      <c r="E71" s="1">
        <v>8</v>
      </c>
      <c r="F71" s="7">
        <v>0</v>
      </c>
      <c r="G71" s="11"/>
      <c r="H71" s="11"/>
      <c r="I71" s="11"/>
      <c r="J71" s="11"/>
      <c r="K71" s="12"/>
    </row>
    <row r="72" spans="1:11" ht="12.75">
      <c r="A72" s="4" t="s">
        <v>8</v>
      </c>
      <c r="B72" s="5">
        <f>SUM(B71:B71)</f>
        <v>2</v>
      </c>
      <c r="C72" s="5">
        <f>SUM(C71:C71)</f>
        <v>8</v>
      </c>
      <c r="D72" s="13">
        <f>SUM(C72)/(B72)</f>
        <v>4</v>
      </c>
      <c r="E72" s="5">
        <v>8</v>
      </c>
      <c r="F72" s="5">
        <f>SUM(F71:F71)</f>
        <v>0</v>
      </c>
      <c r="G72" s="4"/>
      <c r="H72" s="4"/>
      <c r="I72" s="4"/>
      <c r="J72" s="4"/>
      <c r="K72" s="5"/>
    </row>
    <row r="73" spans="1:11" ht="12.75">
      <c r="A73" s="4" t="s">
        <v>111</v>
      </c>
      <c r="B73" s="5">
        <v>1</v>
      </c>
      <c r="C73" s="5">
        <v>20</v>
      </c>
      <c r="D73" s="13">
        <f>SUM(C73)/(B73)</f>
        <v>20</v>
      </c>
      <c r="E73" s="5">
        <v>20</v>
      </c>
      <c r="F73" s="5">
        <v>0</v>
      </c>
      <c r="G73" s="4"/>
      <c r="H73" s="4"/>
      <c r="I73" s="4"/>
      <c r="J73" s="4"/>
      <c r="K73" s="5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2.75">
      <c r="A75" s="4" t="s">
        <v>66</v>
      </c>
      <c r="B75" s="5" t="s">
        <v>79</v>
      </c>
      <c r="C75" s="5" t="s">
        <v>41</v>
      </c>
      <c r="D75" s="5" t="s">
        <v>9</v>
      </c>
      <c r="E75" s="5" t="s">
        <v>42</v>
      </c>
      <c r="F75" s="5" t="s">
        <v>43</v>
      </c>
      <c r="G75" s="11"/>
      <c r="H75" s="11"/>
      <c r="I75" s="11"/>
      <c r="J75" s="11"/>
      <c r="K75" s="12"/>
    </row>
    <row r="76" spans="1:11" ht="12.75">
      <c r="A76" s="4" t="s">
        <v>8</v>
      </c>
      <c r="B76" s="5">
        <v>0</v>
      </c>
      <c r="C76" s="5"/>
      <c r="D76" s="13"/>
      <c r="E76" s="5"/>
      <c r="F76" s="5"/>
      <c r="G76" s="11"/>
      <c r="H76" s="11"/>
      <c r="I76" s="11"/>
      <c r="J76" s="11"/>
      <c r="K76" s="12"/>
    </row>
    <row r="77" spans="1:11" ht="12.75">
      <c r="A77" s="4" t="s">
        <v>111</v>
      </c>
      <c r="B77" s="5">
        <v>1</v>
      </c>
      <c r="C77" s="5">
        <v>6</v>
      </c>
      <c r="D77" s="13">
        <f>SUM(C77)/(B77)</f>
        <v>6</v>
      </c>
      <c r="E77" s="5">
        <v>6</v>
      </c>
      <c r="F77" s="5">
        <v>0</v>
      </c>
      <c r="G77" s="6"/>
      <c r="H77" s="6"/>
      <c r="I77" s="6"/>
      <c r="J77" s="6"/>
      <c r="K77" s="7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2.75">
      <c r="A79" s="4" t="s">
        <v>67</v>
      </c>
      <c r="B79" s="5" t="s">
        <v>80</v>
      </c>
      <c r="C79" s="5" t="s">
        <v>41</v>
      </c>
      <c r="D79" s="5" t="s">
        <v>9</v>
      </c>
      <c r="E79" s="5" t="s">
        <v>42</v>
      </c>
      <c r="F79" s="5"/>
      <c r="G79" s="11"/>
      <c r="H79" s="11"/>
      <c r="I79" s="11"/>
      <c r="J79" s="11"/>
      <c r="K79" s="12"/>
    </row>
    <row r="80" spans="1:11" ht="12.75">
      <c r="A80" s="6" t="s">
        <v>122</v>
      </c>
      <c r="B80" s="7">
        <v>6</v>
      </c>
      <c r="C80" s="7">
        <v>161</v>
      </c>
      <c r="D80" s="8">
        <f>SUM(C80)/(B80)</f>
        <v>26.833333333333332</v>
      </c>
      <c r="E80" s="1">
        <v>33</v>
      </c>
      <c r="F80" s="7"/>
      <c r="G80" s="6"/>
      <c r="H80" s="6"/>
      <c r="I80" s="6"/>
      <c r="J80" s="6"/>
      <c r="K80" s="7"/>
    </row>
    <row r="81" spans="1:11" ht="12.75">
      <c r="A81" s="6" t="s">
        <v>127</v>
      </c>
      <c r="B81" s="7">
        <v>1</v>
      </c>
      <c r="C81" s="7">
        <v>0</v>
      </c>
      <c r="D81" s="8">
        <f>SUM(C81)/(B81)</f>
        <v>0</v>
      </c>
      <c r="E81" s="1" t="s">
        <v>98</v>
      </c>
      <c r="F81" s="7"/>
      <c r="G81" s="6"/>
      <c r="H81" s="6"/>
      <c r="I81" s="6"/>
      <c r="J81" s="6"/>
      <c r="K81" s="7"/>
    </row>
    <row r="82" spans="1:11" ht="12.75">
      <c r="A82" s="4" t="s">
        <v>8</v>
      </c>
      <c r="B82" s="5">
        <f>SUM(B80:B81)</f>
        <v>7</v>
      </c>
      <c r="C82" s="5">
        <f>SUM(C80:C81)</f>
        <v>161</v>
      </c>
      <c r="D82" s="13">
        <f>SUM(C82)/(B82)</f>
        <v>23</v>
      </c>
      <c r="E82" s="5">
        <v>33</v>
      </c>
      <c r="F82" s="5"/>
      <c r="G82" s="4"/>
      <c r="H82" s="4"/>
      <c r="I82" s="4"/>
      <c r="J82" s="4"/>
      <c r="K82" s="5"/>
    </row>
    <row r="83" spans="1:11" ht="12.75">
      <c r="A83" s="4" t="s">
        <v>111</v>
      </c>
      <c r="B83" s="5">
        <f>C26</f>
        <v>3</v>
      </c>
      <c r="C83" s="5">
        <f>C27</f>
        <v>112</v>
      </c>
      <c r="D83" s="13">
        <f>SUM(C83)/(B83)</f>
        <v>37.333333333333336</v>
      </c>
      <c r="E83" s="5">
        <v>40</v>
      </c>
      <c r="F83" s="5"/>
      <c r="G83" s="4"/>
      <c r="H83" s="4"/>
      <c r="I83" s="4"/>
      <c r="J83" s="4"/>
      <c r="K83" s="5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</row>
    <row r="85" spans="1:11" ht="12.75">
      <c r="A85" s="4" t="s">
        <v>83</v>
      </c>
      <c r="B85" s="4"/>
      <c r="C85" s="4"/>
      <c r="D85" s="4"/>
      <c r="E85" s="4"/>
      <c r="F85" s="4"/>
      <c r="G85" s="4"/>
      <c r="H85" s="4"/>
      <c r="I85" s="4"/>
      <c r="J85" s="4"/>
      <c r="K85" s="5"/>
    </row>
    <row r="86" spans="1:11" s="6" customFormat="1" ht="12.75">
      <c r="A86" s="27" t="s">
        <v>128</v>
      </c>
      <c r="K86" s="7"/>
    </row>
    <row r="87" spans="1:11" s="6" customFormat="1" ht="12.75">
      <c r="A87" s="27" t="s">
        <v>129</v>
      </c>
      <c r="K87" s="7"/>
    </row>
    <row r="88" spans="1:11" s="6" customFormat="1" ht="12.75">
      <c r="A88" s="27" t="s">
        <v>130</v>
      </c>
      <c r="K88" s="7"/>
    </row>
    <row r="89" spans="1:11" s="6" customFormat="1" ht="12.75">
      <c r="A89" s="27" t="s">
        <v>131</v>
      </c>
      <c r="K89" s="7"/>
    </row>
    <row r="90" spans="1:11" s="6" customFormat="1" ht="12.75">
      <c r="A90" s="27" t="s">
        <v>132</v>
      </c>
      <c r="K90" s="7"/>
    </row>
    <row r="91" spans="1:11" s="6" customFormat="1" ht="12.75">
      <c r="A91" s="27" t="s">
        <v>133</v>
      </c>
      <c r="K91" s="7"/>
    </row>
    <row r="92" spans="1:11" s="6" customFormat="1" ht="12.75">
      <c r="A92" s="27" t="s">
        <v>134</v>
      </c>
      <c r="K92" s="7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</row>
    <row r="94" spans="1:11" ht="12.75">
      <c r="A94" s="22" t="s">
        <v>68</v>
      </c>
      <c r="B94" s="23" t="s">
        <v>69</v>
      </c>
      <c r="C94" s="23" t="s">
        <v>94</v>
      </c>
      <c r="D94" s="23" t="s">
        <v>70</v>
      </c>
      <c r="E94" s="23" t="s">
        <v>72</v>
      </c>
      <c r="F94" s="23" t="s">
        <v>71</v>
      </c>
      <c r="G94" s="23" t="s">
        <v>102</v>
      </c>
      <c r="H94" s="23" t="s">
        <v>73</v>
      </c>
      <c r="I94" s="23" t="s">
        <v>74</v>
      </c>
      <c r="J94" s="23" t="s">
        <v>86</v>
      </c>
      <c r="K94" s="24"/>
    </row>
    <row r="95" spans="1:11" s="6" customFormat="1" ht="12.75">
      <c r="A95" s="28" t="s">
        <v>156</v>
      </c>
      <c r="B95" s="29">
        <v>3</v>
      </c>
      <c r="C95" s="29">
        <v>6</v>
      </c>
      <c r="D95" s="29">
        <f aca="true" t="shared" si="2" ref="D95:D114">SUM(B95:C95)</f>
        <v>9</v>
      </c>
      <c r="E95" s="29"/>
      <c r="F95" s="29">
        <v>1</v>
      </c>
      <c r="G95" s="29"/>
      <c r="H95" s="29"/>
      <c r="I95" s="29"/>
      <c r="J95" s="29"/>
      <c r="K95" s="7"/>
    </row>
    <row r="96" spans="1:11" s="6" customFormat="1" ht="12.75">
      <c r="A96" s="28" t="s">
        <v>157</v>
      </c>
      <c r="B96" s="29">
        <v>2</v>
      </c>
      <c r="C96" s="29">
        <v>6</v>
      </c>
      <c r="D96" s="29">
        <f t="shared" si="2"/>
        <v>8</v>
      </c>
      <c r="E96" s="29"/>
      <c r="F96" s="29"/>
      <c r="G96" s="29"/>
      <c r="H96" s="29"/>
      <c r="I96" s="29">
        <v>1</v>
      </c>
      <c r="J96" s="29"/>
      <c r="K96" s="7"/>
    </row>
    <row r="97" spans="1:11" s="6" customFormat="1" ht="12.75">
      <c r="A97" s="28" t="s">
        <v>158</v>
      </c>
      <c r="B97" s="29">
        <v>3</v>
      </c>
      <c r="C97" s="29">
        <v>3</v>
      </c>
      <c r="D97" s="29">
        <f t="shared" si="2"/>
        <v>6</v>
      </c>
      <c r="E97" s="29">
        <v>1</v>
      </c>
      <c r="F97" s="29"/>
      <c r="G97" s="29"/>
      <c r="H97" s="29"/>
      <c r="I97" s="29"/>
      <c r="J97" s="29"/>
      <c r="K97" s="7"/>
    </row>
    <row r="98" spans="1:11" s="6" customFormat="1" ht="12.75">
      <c r="A98" s="28" t="s">
        <v>159</v>
      </c>
      <c r="B98" s="29"/>
      <c r="C98" s="29">
        <v>6</v>
      </c>
      <c r="D98" s="29">
        <f t="shared" si="2"/>
        <v>6</v>
      </c>
      <c r="E98" s="29">
        <v>1</v>
      </c>
      <c r="F98" s="29"/>
      <c r="G98" s="29"/>
      <c r="H98" s="29"/>
      <c r="I98" s="29"/>
      <c r="J98" s="29"/>
      <c r="K98" s="7"/>
    </row>
    <row r="99" spans="1:11" s="6" customFormat="1" ht="12.75">
      <c r="A99" s="28" t="s">
        <v>121</v>
      </c>
      <c r="B99" s="29"/>
      <c r="C99" s="29">
        <v>5</v>
      </c>
      <c r="D99" s="29">
        <f t="shared" si="2"/>
        <v>5</v>
      </c>
      <c r="E99" s="29"/>
      <c r="F99" s="29"/>
      <c r="G99" s="29"/>
      <c r="H99" s="29"/>
      <c r="I99" s="29"/>
      <c r="J99" s="29"/>
      <c r="K99" s="7"/>
    </row>
    <row r="100" spans="1:11" s="6" customFormat="1" ht="12.75">
      <c r="A100" s="28" t="s">
        <v>160</v>
      </c>
      <c r="B100" s="29">
        <v>2</v>
      </c>
      <c r="C100" s="29">
        <v>2</v>
      </c>
      <c r="D100" s="29">
        <f t="shared" si="2"/>
        <v>4</v>
      </c>
      <c r="E100" s="29">
        <v>1</v>
      </c>
      <c r="F100" s="29"/>
      <c r="G100" s="29"/>
      <c r="H100" s="29">
        <v>1</v>
      </c>
      <c r="I100" s="29"/>
      <c r="J100" s="29"/>
      <c r="K100" s="7"/>
    </row>
    <row r="101" spans="1:11" s="6" customFormat="1" ht="12.75">
      <c r="A101" s="28" t="s">
        <v>161</v>
      </c>
      <c r="B101" s="29">
        <v>2</v>
      </c>
      <c r="C101" s="29">
        <v>2</v>
      </c>
      <c r="D101" s="29">
        <f t="shared" si="2"/>
        <v>4</v>
      </c>
      <c r="E101" s="29">
        <v>1</v>
      </c>
      <c r="F101" s="29"/>
      <c r="G101" s="29"/>
      <c r="H101" s="29"/>
      <c r="I101" s="29"/>
      <c r="J101" s="29"/>
      <c r="K101" s="7"/>
    </row>
    <row r="102" spans="1:11" s="6" customFormat="1" ht="12.75">
      <c r="A102" s="28" t="s">
        <v>162</v>
      </c>
      <c r="B102" s="29">
        <v>1</v>
      </c>
      <c r="C102" s="29">
        <v>3</v>
      </c>
      <c r="D102" s="29">
        <f t="shared" si="2"/>
        <v>4</v>
      </c>
      <c r="E102" s="29">
        <v>1</v>
      </c>
      <c r="F102" s="29"/>
      <c r="G102" s="29"/>
      <c r="H102" s="29"/>
      <c r="I102" s="29"/>
      <c r="J102" s="29"/>
      <c r="K102" s="7"/>
    </row>
    <row r="103" spans="1:11" s="6" customFormat="1" ht="12.75">
      <c r="A103" s="28" t="s">
        <v>122</v>
      </c>
      <c r="B103" s="29">
        <v>2</v>
      </c>
      <c r="C103" s="29">
        <v>1</v>
      </c>
      <c r="D103" s="29">
        <f t="shared" si="2"/>
        <v>3</v>
      </c>
      <c r="E103" s="29"/>
      <c r="F103" s="29"/>
      <c r="G103" s="29">
        <v>2</v>
      </c>
      <c r="H103" s="29"/>
      <c r="I103" s="29"/>
      <c r="J103" s="29"/>
      <c r="K103" s="7"/>
    </row>
    <row r="104" spans="1:11" s="6" customFormat="1" ht="12.75">
      <c r="A104" s="28" t="s">
        <v>163</v>
      </c>
      <c r="B104" s="29"/>
      <c r="C104" s="29">
        <v>3</v>
      </c>
      <c r="D104" s="29">
        <f t="shared" si="2"/>
        <v>3</v>
      </c>
      <c r="E104" s="29"/>
      <c r="F104" s="29"/>
      <c r="G104" s="29"/>
      <c r="H104" s="29"/>
      <c r="I104" s="29"/>
      <c r="J104" s="29"/>
      <c r="K104" s="7"/>
    </row>
    <row r="105" spans="1:11" s="6" customFormat="1" ht="12.75">
      <c r="A105" s="28" t="s">
        <v>164</v>
      </c>
      <c r="B105" s="29"/>
      <c r="C105" s="29">
        <v>3</v>
      </c>
      <c r="D105" s="29">
        <f t="shared" si="2"/>
        <v>3</v>
      </c>
      <c r="E105" s="29"/>
      <c r="F105" s="29"/>
      <c r="G105" s="29"/>
      <c r="H105" s="29"/>
      <c r="I105" s="29"/>
      <c r="J105" s="29"/>
      <c r="K105" s="7"/>
    </row>
    <row r="106" spans="1:11" s="6" customFormat="1" ht="12.75">
      <c r="A106" s="28" t="s">
        <v>165</v>
      </c>
      <c r="B106" s="29"/>
      <c r="C106" s="29">
        <v>3</v>
      </c>
      <c r="D106" s="29">
        <f t="shared" si="2"/>
        <v>3</v>
      </c>
      <c r="E106" s="29"/>
      <c r="F106" s="29"/>
      <c r="G106" s="29"/>
      <c r="H106" s="29"/>
      <c r="I106" s="29"/>
      <c r="J106" s="29"/>
      <c r="K106" s="7"/>
    </row>
    <row r="107" spans="1:11" s="6" customFormat="1" ht="12.75">
      <c r="A107" s="28" t="s">
        <v>166</v>
      </c>
      <c r="B107" s="29"/>
      <c r="C107" s="29">
        <v>3</v>
      </c>
      <c r="D107" s="29">
        <f t="shared" si="2"/>
        <v>3</v>
      </c>
      <c r="E107" s="29"/>
      <c r="F107" s="29"/>
      <c r="G107" s="29"/>
      <c r="H107" s="29"/>
      <c r="I107" s="29"/>
      <c r="J107" s="29"/>
      <c r="K107" s="7"/>
    </row>
    <row r="108" spans="1:11" s="6" customFormat="1" ht="12.75">
      <c r="A108" s="28" t="s">
        <v>167</v>
      </c>
      <c r="B108" s="29">
        <v>1</v>
      </c>
      <c r="C108" s="29"/>
      <c r="D108" s="29">
        <f t="shared" si="2"/>
        <v>1</v>
      </c>
      <c r="E108" s="29"/>
      <c r="F108" s="29"/>
      <c r="G108" s="29"/>
      <c r="H108" s="29"/>
      <c r="I108" s="29"/>
      <c r="J108" s="29"/>
      <c r="K108" s="7"/>
    </row>
    <row r="109" spans="1:11" s="6" customFormat="1" ht="12.75">
      <c r="A109" s="28" t="s">
        <v>168</v>
      </c>
      <c r="B109" s="29"/>
      <c r="C109" s="29">
        <v>1</v>
      </c>
      <c r="D109" s="29">
        <f t="shared" si="2"/>
        <v>1</v>
      </c>
      <c r="E109" s="29"/>
      <c r="F109" s="29"/>
      <c r="G109" s="29"/>
      <c r="H109" s="29"/>
      <c r="I109" s="29"/>
      <c r="J109" s="29"/>
      <c r="K109" s="7"/>
    </row>
    <row r="110" spans="1:11" s="6" customFormat="1" ht="12.75">
      <c r="A110" s="28" t="s">
        <v>169</v>
      </c>
      <c r="B110" s="29"/>
      <c r="C110" s="29">
        <v>1</v>
      </c>
      <c r="D110" s="29">
        <f t="shared" si="2"/>
        <v>1</v>
      </c>
      <c r="E110" s="29"/>
      <c r="F110" s="29"/>
      <c r="G110" s="29"/>
      <c r="H110" s="29"/>
      <c r="I110" s="29"/>
      <c r="J110" s="29"/>
      <c r="K110" s="7"/>
    </row>
    <row r="111" spans="1:11" s="6" customFormat="1" ht="12.75">
      <c r="A111" s="28" t="s">
        <v>170</v>
      </c>
      <c r="B111" s="29"/>
      <c r="C111" s="29">
        <v>1</v>
      </c>
      <c r="D111" s="29">
        <f t="shared" si="2"/>
        <v>1</v>
      </c>
      <c r="E111" s="29"/>
      <c r="F111" s="29"/>
      <c r="G111" s="29"/>
      <c r="H111" s="29"/>
      <c r="I111" s="29"/>
      <c r="J111" s="29"/>
      <c r="K111" s="7"/>
    </row>
    <row r="112" spans="1:11" s="6" customFormat="1" ht="12.75">
      <c r="A112" s="28" t="s">
        <v>171</v>
      </c>
      <c r="B112" s="29"/>
      <c r="C112" s="29">
        <v>1</v>
      </c>
      <c r="D112" s="29">
        <f t="shared" si="2"/>
        <v>1</v>
      </c>
      <c r="E112" s="29"/>
      <c r="F112" s="29"/>
      <c r="G112" s="29"/>
      <c r="H112" s="29"/>
      <c r="I112" s="29"/>
      <c r="J112" s="29"/>
      <c r="K112" s="7"/>
    </row>
    <row r="113" spans="1:11" s="6" customFormat="1" ht="12.75">
      <c r="A113" s="28" t="s">
        <v>172</v>
      </c>
      <c r="B113" s="29"/>
      <c r="C113" s="29">
        <v>1</v>
      </c>
      <c r="D113" s="29">
        <f t="shared" si="2"/>
        <v>1</v>
      </c>
      <c r="E113" s="29"/>
      <c r="F113" s="29"/>
      <c r="G113" s="29"/>
      <c r="H113" s="29"/>
      <c r="I113" s="29"/>
      <c r="J113" s="29"/>
      <c r="K113" s="7"/>
    </row>
    <row r="114" spans="1:11" s="6" customFormat="1" ht="12.75">
      <c r="A114" s="28" t="s">
        <v>173</v>
      </c>
      <c r="B114" s="29"/>
      <c r="C114" s="29">
        <v>1</v>
      </c>
      <c r="D114" s="29">
        <f t="shared" si="2"/>
        <v>1</v>
      </c>
      <c r="E114" s="29"/>
      <c r="F114" s="29"/>
      <c r="G114" s="29"/>
      <c r="H114" s="29"/>
      <c r="I114" s="29"/>
      <c r="J114" s="29"/>
      <c r="K114" s="7"/>
    </row>
    <row r="115" spans="1:11" ht="12.75">
      <c r="A115" s="22" t="s">
        <v>8</v>
      </c>
      <c r="B115" s="23">
        <f aca="true" t="shared" si="3" ref="B115:J115">SUM(B95:B114)</f>
        <v>16</v>
      </c>
      <c r="C115" s="23">
        <f t="shared" si="3"/>
        <v>52</v>
      </c>
      <c r="D115" s="23">
        <f t="shared" si="3"/>
        <v>68</v>
      </c>
      <c r="E115" s="23">
        <f t="shared" si="3"/>
        <v>5</v>
      </c>
      <c r="F115" s="23">
        <f t="shared" si="3"/>
        <v>1</v>
      </c>
      <c r="G115" s="23">
        <f t="shared" si="3"/>
        <v>2</v>
      </c>
      <c r="H115" s="23">
        <f t="shared" si="3"/>
        <v>1</v>
      </c>
      <c r="I115" s="23">
        <f t="shared" si="3"/>
        <v>1</v>
      </c>
      <c r="J115" s="23">
        <f t="shared" si="3"/>
        <v>0</v>
      </c>
      <c r="K115" s="2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1"/>
      <c r="J4" s="1"/>
    </row>
    <row r="5" spans="1:10" ht="12.75">
      <c r="A5" t="s">
        <v>99</v>
      </c>
      <c r="B5" s="1">
        <v>14</v>
      </c>
      <c r="C5" s="1">
        <v>7</v>
      </c>
      <c r="D5" s="1">
        <v>7</v>
      </c>
      <c r="E5" s="1">
        <v>7</v>
      </c>
      <c r="F5" s="1"/>
      <c r="G5" s="1"/>
      <c r="H5" s="1">
        <f>SUM(B5:G5)</f>
        <v>35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97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5</v>
      </c>
      <c r="C8" s="7">
        <f>SUM(C9:C11)</f>
        <v>5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4</v>
      </c>
      <c r="C9" s="7">
        <v>4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1</v>
      </c>
      <c r="C10" s="7">
        <v>1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0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16</v>
      </c>
      <c r="C12" s="7">
        <v>10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3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0.25</v>
      </c>
      <c r="C14" s="9">
        <f>SUM(C13/C12)</f>
        <v>0.3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1</v>
      </c>
      <c r="C15" s="7">
        <v>1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0</v>
      </c>
      <c r="C16" s="7">
        <v>0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</v>
      </c>
      <c r="C17" s="9">
        <f>SUM(C16)/(C15)</f>
        <v>0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53</v>
      </c>
      <c r="C18" s="7">
        <f>SUM(C19)+(C24)</f>
        <v>41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29</v>
      </c>
      <c r="C19" s="7">
        <v>32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77</v>
      </c>
      <c r="C20" s="7">
        <v>113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51</v>
      </c>
      <c r="C21" s="7">
        <v>80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128</v>
      </c>
      <c r="C22" s="7">
        <f>SUM(C20)+(C21)</f>
        <v>193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10</v>
      </c>
      <c r="C23" s="7">
        <v>2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24</v>
      </c>
      <c r="C24" s="7">
        <v>9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1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11</v>
      </c>
      <c r="C26" s="7">
        <v>5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277</v>
      </c>
      <c r="C27" s="7">
        <v>178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25.181818181818183</v>
      </c>
      <c r="C28" s="8">
        <f>SUM(C27/C26)</f>
        <v>35.6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1</v>
      </c>
      <c r="C29" s="7">
        <v>2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2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4</v>
      </c>
      <c r="C31" s="7">
        <v>9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35</v>
      </c>
      <c r="C32" s="7">
        <v>74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180</v>
      </c>
      <c r="C33" s="25" t="s">
        <v>181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15</v>
      </c>
      <c r="C36" s="7">
        <v>43</v>
      </c>
      <c r="D36" s="8">
        <f aca="true" t="shared" si="0" ref="D36:D42">SUM(C36)/(B36)</f>
        <v>2.8666666666666667</v>
      </c>
      <c r="E36" s="1">
        <v>25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5</v>
      </c>
      <c r="C37" s="7">
        <v>32</v>
      </c>
      <c r="D37" s="8">
        <f t="shared" si="0"/>
        <v>6.4</v>
      </c>
      <c r="E37" s="1">
        <v>22</v>
      </c>
      <c r="F37" s="7">
        <v>0</v>
      </c>
      <c r="G37" s="7"/>
      <c r="H37" s="7"/>
      <c r="I37" s="7"/>
      <c r="J37" s="7"/>
      <c r="K37" s="7"/>
    </row>
    <row r="38" spans="1:11" ht="12.75">
      <c r="A38" s="6" t="s">
        <v>159</v>
      </c>
      <c r="B38" s="7">
        <v>4</v>
      </c>
      <c r="C38" s="7">
        <v>11</v>
      </c>
      <c r="D38" s="8">
        <f t="shared" si="0"/>
        <v>2.75</v>
      </c>
      <c r="E38" s="1">
        <v>4</v>
      </c>
      <c r="F38" s="7">
        <v>1</v>
      </c>
      <c r="G38" s="7"/>
      <c r="H38" s="7"/>
      <c r="I38" s="7"/>
      <c r="J38" s="7"/>
      <c r="K38" s="7"/>
    </row>
    <row r="39" spans="1:11" ht="12.75">
      <c r="A39" s="6" t="s">
        <v>121</v>
      </c>
      <c r="B39" s="7">
        <v>3</v>
      </c>
      <c r="C39" s="7">
        <v>8</v>
      </c>
      <c r="D39" s="8">
        <f t="shared" si="0"/>
        <v>2.6666666666666665</v>
      </c>
      <c r="E39" s="1">
        <v>3</v>
      </c>
      <c r="F39" s="7">
        <v>0</v>
      </c>
      <c r="G39" s="7"/>
      <c r="H39" s="7"/>
      <c r="I39" s="7"/>
      <c r="J39" s="7"/>
      <c r="K39" s="7"/>
    </row>
    <row r="40" spans="1:11" ht="12.75">
      <c r="A40" t="s">
        <v>92</v>
      </c>
      <c r="B40" s="7">
        <v>2</v>
      </c>
      <c r="C40" s="7">
        <v>-17</v>
      </c>
      <c r="D40" s="8">
        <f t="shared" si="0"/>
        <v>-8.5</v>
      </c>
      <c r="E40" s="1" t="s">
        <v>182</v>
      </c>
      <c r="F40" s="7">
        <v>0</v>
      </c>
      <c r="G40" s="7"/>
      <c r="H40" s="7"/>
      <c r="I40" s="7"/>
      <c r="J40" s="7"/>
      <c r="K40" s="7"/>
    </row>
    <row r="41" spans="1:11" ht="12.75">
      <c r="A41" s="4" t="s">
        <v>8</v>
      </c>
      <c r="B41" s="5">
        <f>SUM(B36:B40)</f>
        <v>29</v>
      </c>
      <c r="C41" s="5">
        <f>SUM(C36:C40)</f>
        <v>77</v>
      </c>
      <c r="D41" s="13">
        <f t="shared" si="0"/>
        <v>2.6551724137931036</v>
      </c>
      <c r="E41" s="5">
        <v>25</v>
      </c>
      <c r="F41" s="5">
        <f>SUM(F36:F40)</f>
        <v>1</v>
      </c>
      <c r="G41" s="5"/>
      <c r="H41" s="5"/>
      <c r="I41" s="5"/>
      <c r="J41" s="5"/>
      <c r="K41" s="5"/>
    </row>
    <row r="42" spans="1:11" ht="12.75">
      <c r="A42" s="4" t="s">
        <v>99</v>
      </c>
      <c r="B42" s="5">
        <f>C19</f>
        <v>32</v>
      </c>
      <c r="C42" s="5">
        <f>C20</f>
        <v>113</v>
      </c>
      <c r="D42" s="13">
        <f t="shared" si="0"/>
        <v>3.53125</v>
      </c>
      <c r="E42" s="5">
        <v>60</v>
      </c>
      <c r="F42" s="5">
        <v>1</v>
      </c>
      <c r="G42" s="5"/>
      <c r="H42" s="5"/>
      <c r="I42" s="5"/>
      <c r="J42" s="5"/>
      <c r="K42" s="5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4" t="s">
        <v>44</v>
      </c>
      <c r="B44" s="5" t="s">
        <v>45</v>
      </c>
      <c r="C44" s="5" t="s">
        <v>40</v>
      </c>
      <c r="D44" s="5" t="s">
        <v>46</v>
      </c>
      <c r="E44" s="5" t="s">
        <v>47</v>
      </c>
      <c r="F44" s="5" t="s">
        <v>41</v>
      </c>
      <c r="G44" s="5" t="s">
        <v>48</v>
      </c>
      <c r="H44" s="5" t="s">
        <v>43</v>
      </c>
      <c r="I44" s="5" t="s">
        <v>42</v>
      </c>
      <c r="J44" s="5"/>
      <c r="K44" s="5"/>
    </row>
    <row r="45" spans="1:11" ht="12.75">
      <c r="A45" s="6" t="s">
        <v>123</v>
      </c>
      <c r="B45" s="7">
        <v>10</v>
      </c>
      <c r="C45" s="7">
        <v>24</v>
      </c>
      <c r="D45" s="7">
        <v>1</v>
      </c>
      <c r="E45" s="9">
        <f>SUM(B45)/(C45)</f>
        <v>0.4166666666666667</v>
      </c>
      <c r="F45" s="7">
        <v>51</v>
      </c>
      <c r="G45" s="14">
        <f>SUM(F45)/(C45)</f>
        <v>2.125</v>
      </c>
      <c r="H45" s="7">
        <v>0</v>
      </c>
      <c r="I45" s="1">
        <v>22</v>
      </c>
      <c r="J45" s="7"/>
      <c r="K45" s="7"/>
    </row>
    <row r="46" spans="1:11" ht="12.75">
      <c r="A46" s="4" t="s">
        <v>8</v>
      </c>
      <c r="B46" s="5">
        <f>SUM(B45:B45)</f>
        <v>10</v>
      </c>
      <c r="C46" s="5">
        <f>SUM(C45:C45)</f>
        <v>24</v>
      </c>
      <c r="D46" s="5">
        <f>SUM(D45:D45)</f>
        <v>1</v>
      </c>
      <c r="E46" s="15">
        <f>SUM(B46)/(C46)</f>
        <v>0.4166666666666667</v>
      </c>
      <c r="F46" s="5">
        <f>SUM(F45:F45)</f>
        <v>51</v>
      </c>
      <c r="G46" s="16">
        <f>SUM(F46)/(C46)</f>
        <v>2.125</v>
      </c>
      <c r="H46" s="5">
        <f>SUM(H45:H45)</f>
        <v>0</v>
      </c>
      <c r="I46" s="5">
        <v>22</v>
      </c>
      <c r="J46" s="5"/>
      <c r="K46" s="5"/>
    </row>
    <row r="47" spans="1:11" ht="12.75">
      <c r="A47" s="4" t="s">
        <v>99</v>
      </c>
      <c r="B47" s="5">
        <f>C23</f>
        <v>2</v>
      </c>
      <c r="C47" s="5">
        <f>C24</f>
        <v>9</v>
      </c>
      <c r="D47" s="5">
        <f>C25</f>
        <v>0</v>
      </c>
      <c r="E47" s="15">
        <f>SUM(B47)/(C47)</f>
        <v>0.2222222222222222</v>
      </c>
      <c r="F47" s="5">
        <f>C21</f>
        <v>80</v>
      </c>
      <c r="G47" s="16">
        <f>SUM(F47)/(C47)</f>
        <v>8.88888888888889</v>
      </c>
      <c r="H47" s="5">
        <v>1</v>
      </c>
      <c r="I47" s="5" t="s">
        <v>183</v>
      </c>
      <c r="J47" s="5"/>
      <c r="K47" s="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4" t="s">
        <v>49</v>
      </c>
      <c r="B49" s="5" t="s">
        <v>50</v>
      </c>
      <c r="C49" s="5" t="s">
        <v>41</v>
      </c>
      <c r="D49" s="5" t="s">
        <v>9</v>
      </c>
      <c r="E49" s="5" t="s">
        <v>42</v>
      </c>
      <c r="F49" s="5" t="s">
        <v>43</v>
      </c>
      <c r="G49" s="5"/>
      <c r="H49" s="5"/>
      <c r="I49" s="5"/>
      <c r="J49" s="5"/>
      <c r="K49" s="5"/>
    </row>
    <row r="50" spans="1:11" ht="12.75">
      <c r="A50" s="6" t="s">
        <v>166</v>
      </c>
      <c r="B50" s="7">
        <v>6</v>
      </c>
      <c r="C50" s="7">
        <v>50</v>
      </c>
      <c r="D50" s="8">
        <f aca="true" t="shared" si="1" ref="D50:D56">SUM(C50)/(B50)</f>
        <v>8.333333333333334</v>
      </c>
      <c r="E50" s="1">
        <v>22</v>
      </c>
      <c r="F50" s="7">
        <v>0</v>
      </c>
      <c r="G50" s="7"/>
      <c r="H50" s="7"/>
      <c r="I50" s="7"/>
      <c r="J50" s="7"/>
      <c r="K50" s="7"/>
    </row>
    <row r="51" spans="1:11" ht="12.75">
      <c r="A51" s="6" t="s">
        <v>122</v>
      </c>
      <c r="B51" s="7">
        <v>1</v>
      </c>
      <c r="C51" s="7">
        <v>2</v>
      </c>
      <c r="D51" s="8">
        <f t="shared" si="1"/>
        <v>2</v>
      </c>
      <c r="E51" s="1">
        <v>2</v>
      </c>
      <c r="F51" s="7">
        <v>0</v>
      </c>
      <c r="G51" s="7"/>
      <c r="H51" s="7"/>
      <c r="I51" s="7"/>
      <c r="J51" s="7"/>
      <c r="K51" s="7"/>
    </row>
    <row r="52" spans="1:11" ht="12.75">
      <c r="A52" s="6" t="s">
        <v>173</v>
      </c>
      <c r="B52" s="7">
        <v>1</v>
      </c>
      <c r="C52" s="7">
        <v>1</v>
      </c>
      <c r="D52" s="8">
        <f t="shared" si="1"/>
        <v>1</v>
      </c>
      <c r="E52" s="1">
        <v>1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120</v>
      </c>
      <c r="B53" s="7">
        <v>1</v>
      </c>
      <c r="C53" s="7">
        <v>0</v>
      </c>
      <c r="D53" s="8">
        <f>SUM(C53)/(B53)</f>
        <v>0</v>
      </c>
      <c r="E53" s="1">
        <v>0</v>
      </c>
      <c r="F53" s="7">
        <v>0</v>
      </c>
      <c r="G53" s="7"/>
      <c r="H53" s="7"/>
      <c r="I53" s="7"/>
      <c r="J53" s="7"/>
      <c r="K53" s="7"/>
    </row>
    <row r="54" spans="1:11" ht="12.75">
      <c r="A54" s="6" t="s">
        <v>156</v>
      </c>
      <c r="B54" s="7">
        <v>1</v>
      </c>
      <c r="C54" s="7">
        <v>-2</v>
      </c>
      <c r="D54" s="8">
        <f>SUM(C54)/(B54)</f>
        <v>-2</v>
      </c>
      <c r="E54" s="1">
        <v>-2</v>
      </c>
      <c r="F54" s="7">
        <v>0</v>
      </c>
      <c r="G54" s="7"/>
      <c r="H54" s="7"/>
      <c r="I54" s="7"/>
      <c r="J54" s="7"/>
      <c r="K54" s="7"/>
    </row>
    <row r="55" spans="1:11" ht="12.75">
      <c r="A55" s="4" t="s">
        <v>8</v>
      </c>
      <c r="B55" s="5">
        <f>SUM(B50:B54)</f>
        <v>10</v>
      </c>
      <c r="C55" s="5">
        <f>SUM(C50:C54)</f>
        <v>51</v>
      </c>
      <c r="D55" s="13">
        <f t="shared" si="1"/>
        <v>5.1</v>
      </c>
      <c r="E55" s="5">
        <v>22</v>
      </c>
      <c r="F55" s="5">
        <f>SUM(F50:F54)</f>
        <v>0</v>
      </c>
      <c r="G55" s="5"/>
      <c r="H55" s="5"/>
      <c r="I55" s="5"/>
      <c r="J55" s="5"/>
      <c r="K55" s="12"/>
    </row>
    <row r="56" spans="1:11" ht="12.75">
      <c r="A56" s="4" t="s">
        <v>99</v>
      </c>
      <c r="B56" s="5">
        <f>C23</f>
        <v>2</v>
      </c>
      <c r="C56" s="5">
        <f>C21</f>
        <v>80</v>
      </c>
      <c r="D56" s="13">
        <f t="shared" si="1"/>
        <v>40</v>
      </c>
      <c r="E56" s="5" t="s">
        <v>183</v>
      </c>
      <c r="F56" s="5">
        <v>1</v>
      </c>
      <c r="G56" s="5"/>
      <c r="H56" s="5"/>
      <c r="I56" s="5"/>
      <c r="J56" s="5"/>
      <c r="K56" s="12"/>
    </row>
    <row r="57" spans="1:11" ht="12.75">
      <c r="A57" s="4"/>
      <c r="B57" s="5"/>
      <c r="C57" s="5"/>
      <c r="D57" s="13"/>
      <c r="E57" s="5"/>
      <c r="F57" s="5"/>
      <c r="G57" s="5"/>
      <c r="H57" s="5"/>
      <c r="I57" s="5"/>
      <c r="J57" s="5"/>
      <c r="K57" s="12"/>
    </row>
    <row r="58" spans="1:11" ht="12.75">
      <c r="A58" s="4"/>
      <c r="B58" s="5" t="s">
        <v>43</v>
      </c>
      <c r="C58" s="5" t="s">
        <v>43</v>
      </c>
      <c r="D58" s="5" t="s">
        <v>43</v>
      </c>
      <c r="E58" s="5"/>
      <c r="F58" s="5"/>
      <c r="G58" s="5"/>
      <c r="H58" s="5"/>
      <c r="I58" s="5"/>
      <c r="J58" s="5"/>
      <c r="K58" s="12"/>
    </row>
    <row r="59" spans="1:11" ht="12.75">
      <c r="A59" s="4" t="s">
        <v>51</v>
      </c>
      <c r="B59" s="5" t="s">
        <v>52</v>
      </c>
      <c r="C59" s="5" t="s">
        <v>50</v>
      </c>
      <c r="D59" s="5" t="s">
        <v>100</v>
      </c>
      <c r="E59" s="5" t="s">
        <v>54</v>
      </c>
      <c r="F59" s="5" t="s">
        <v>55</v>
      </c>
      <c r="G59" s="5" t="s">
        <v>56</v>
      </c>
      <c r="H59" s="5" t="s">
        <v>57</v>
      </c>
      <c r="I59" s="5" t="s">
        <v>58</v>
      </c>
      <c r="J59" s="5"/>
      <c r="K59" s="12"/>
    </row>
    <row r="60" spans="1:11" ht="12.75">
      <c r="A60" s="6" t="s">
        <v>159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>SUM(B60*6)+(C60*6)+(D60*6)+(E60)+(F60*2)+(G60*3)+(H60*2)</f>
        <v>6</v>
      </c>
      <c r="J60" s="7"/>
      <c r="K60" s="7"/>
    </row>
    <row r="61" spans="1:11" ht="12.75">
      <c r="A61" t="s">
        <v>126</v>
      </c>
      <c r="B61" s="7">
        <v>0</v>
      </c>
      <c r="C61" s="7">
        <v>0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f>SUM(B61*6)+(C61*6)+(D61*6)+(E61)+(F61*2)+(G61*3)+(H61*2)</f>
        <v>1</v>
      </c>
      <c r="J61" s="7"/>
      <c r="K61" s="7"/>
    </row>
    <row r="62" spans="1:11" ht="12.75">
      <c r="A62" s="4" t="s">
        <v>8</v>
      </c>
      <c r="B62" s="5">
        <f aca="true" t="shared" si="2" ref="B62:H62">SUM(B60:B61)</f>
        <v>1</v>
      </c>
      <c r="C62" s="5">
        <f t="shared" si="2"/>
        <v>0</v>
      </c>
      <c r="D62" s="5">
        <f t="shared" si="2"/>
        <v>0</v>
      </c>
      <c r="E62" s="5">
        <f t="shared" si="2"/>
        <v>1</v>
      </c>
      <c r="F62" s="5">
        <f t="shared" si="2"/>
        <v>0</v>
      </c>
      <c r="G62" s="5">
        <f t="shared" si="2"/>
        <v>0</v>
      </c>
      <c r="H62" s="5">
        <f t="shared" si="2"/>
        <v>0</v>
      </c>
      <c r="I62" s="5">
        <f>SUM(B62*6)+(C62*6)+(D62*6)+(E62)+(F62*2)+(G62*3)+(H62*2)</f>
        <v>7</v>
      </c>
      <c r="J62" s="5"/>
      <c r="K62" s="12"/>
    </row>
    <row r="63" spans="1:11" ht="12.75">
      <c r="A63" s="4" t="s">
        <v>99</v>
      </c>
      <c r="B63" s="5">
        <f>F42</f>
        <v>1</v>
      </c>
      <c r="C63" s="5">
        <f>H47</f>
        <v>1</v>
      </c>
      <c r="D63" s="5">
        <f>SUM(F73)+(F78)+(F82)</f>
        <v>3</v>
      </c>
      <c r="E63" s="5">
        <f>B68</f>
        <v>5</v>
      </c>
      <c r="F63" s="5">
        <v>0</v>
      </c>
      <c r="G63" s="5">
        <f>E68</f>
        <v>0</v>
      </c>
      <c r="H63" s="5">
        <v>0</v>
      </c>
      <c r="I63" s="5">
        <f>SUM(B63*6)+(C63*6)+(D63*6)+(E63)+(F63*2)+(G63*3)+(H63*2)</f>
        <v>35</v>
      </c>
      <c r="J63" s="5"/>
      <c r="K63" s="12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12"/>
    </row>
    <row r="65" spans="1:11" ht="12.75">
      <c r="A65" s="4" t="s">
        <v>59</v>
      </c>
      <c r="B65" s="5" t="s">
        <v>60</v>
      </c>
      <c r="C65" s="5" t="s">
        <v>61</v>
      </c>
      <c r="D65" s="5" t="s">
        <v>47</v>
      </c>
      <c r="E65" s="5" t="s">
        <v>90</v>
      </c>
      <c r="F65" s="5" t="s">
        <v>62</v>
      </c>
      <c r="G65" s="5" t="s">
        <v>47</v>
      </c>
      <c r="H65" s="5" t="s">
        <v>42</v>
      </c>
      <c r="I65" s="5" t="s">
        <v>58</v>
      </c>
      <c r="J65" s="17" t="s">
        <v>75</v>
      </c>
      <c r="K65" s="12"/>
    </row>
    <row r="66" spans="1:11" ht="12.75">
      <c r="A66" s="6" t="s">
        <v>126</v>
      </c>
      <c r="B66" s="7">
        <v>1</v>
      </c>
      <c r="C66" s="7">
        <v>1</v>
      </c>
      <c r="D66" s="9">
        <f>SUM(B66/C66)</f>
        <v>1</v>
      </c>
      <c r="E66" s="18">
        <v>0</v>
      </c>
      <c r="F66" s="18">
        <v>0</v>
      </c>
      <c r="G66" s="15">
        <v>0</v>
      </c>
      <c r="H66" s="1" t="s">
        <v>98</v>
      </c>
      <c r="I66" s="7">
        <f>SUM(B66)+(E66*3)</f>
        <v>1</v>
      </c>
      <c r="J66" s="19"/>
      <c r="K66" s="7"/>
    </row>
    <row r="67" spans="1:11" ht="12.75">
      <c r="A67" s="4" t="s">
        <v>8</v>
      </c>
      <c r="B67" s="5">
        <f>SUM(B66:B66)</f>
        <v>1</v>
      </c>
      <c r="C67" s="5">
        <f>SUM(C66:C66)</f>
        <v>1</v>
      </c>
      <c r="D67" s="15">
        <f>SUM(B67/C67)</f>
        <v>1</v>
      </c>
      <c r="E67" s="5">
        <f>SUM(E66:E66)</f>
        <v>0</v>
      </c>
      <c r="F67" s="5">
        <f>SUM(F66:F66)</f>
        <v>0</v>
      </c>
      <c r="G67" s="15">
        <v>0</v>
      </c>
      <c r="H67" s="5" t="s">
        <v>98</v>
      </c>
      <c r="I67" s="5">
        <f>SUM(B67)+(E67*3)</f>
        <v>1</v>
      </c>
      <c r="J67" s="17"/>
      <c r="K67" s="5"/>
    </row>
    <row r="68" spans="1:11" ht="12.75">
      <c r="A68" s="4" t="s">
        <v>99</v>
      </c>
      <c r="B68" s="5">
        <v>5</v>
      </c>
      <c r="C68" s="5">
        <v>5</v>
      </c>
      <c r="D68" s="15">
        <f>SUM(B68/C68)</f>
        <v>1</v>
      </c>
      <c r="E68" s="20">
        <v>0</v>
      </c>
      <c r="F68" s="20">
        <v>0</v>
      </c>
      <c r="G68" s="15">
        <v>0</v>
      </c>
      <c r="H68" s="5" t="s">
        <v>98</v>
      </c>
      <c r="I68" s="5">
        <f>SUM(B68)+(E68*3)</f>
        <v>5</v>
      </c>
      <c r="J68" s="17"/>
      <c r="K68" s="5"/>
    </row>
    <row r="69" spans="1:11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4" t="s">
        <v>76</v>
      </c>
      <c r="B70" s="5" t="s">
        <v>77</v>
      </c>
      <c r="C70" s="5" t="s">
        <v>41</v>
      </c>
      <c r="D70" s="5" t="s">
        <v>9</v>
      </c>
      <c r="E70" s="5" t="s">
        <v>42</v>
      </c>
      <c r="F70" s="5" t="s">
        <v>43</v>
      </c>
      <c r="G70" s="5"/>
      <c r="H70" s="5"/>
      <c r="I70" s="5"/>
      <c r="J70" s="5"/>
      <c r="K70" s="5"/>
    </row>
    <row r="71" spans="1:11" ht="12.75">
      <c r="A71" s="6" t="s">
        <v>121</v>
      </c>
      <c r="B71" s="7">
        <v>5</v>
      </c>
      <c r="C71" s="7">
        <v>83</v>
      </c>
      <c r="D71" s="8">
        <f>SUM(C71)/(B71)</f>
        <v>16.6</v>
      </c>
      <c r="E71" s="1">
        <v>27</v>
      </c>
      <c r="F71" s="7">
        <v>0</v>
      </c>
      <c r="G71" s="7"/>
      <c r="H71" s="7"/>
      <c r="I71" s="7"/>
      <c r="J71" s="7"/>
      <c r="K71" s="7"/>
    </row>
    <row r="72" spans="1:11" ht="12.75">
      <c r="A72" s="4" t="s">
        <v>8</v>
      </c>
      <c r="B72" s="5">
        <f>SUM(B71:B71)</f>
        <v>5</v>
      </c>
      <c r="C72" s="5">
        <f>SUM(C71:C71)</f>
        <v>83</v>
      </c>
      <c r="D72" s="13">
        <f>SUM(C72)/(B72)</f>
        <v>16.6</v>
      </c>
      <c r="E72" s="5">
        <v>27</v>
      </c>
      <c r="F72" s="5">
        <f>SUM(F71:F71)</f>
        <v>0</v>
      </c>
      <c r="G72" s="5"/>
      <c r="H72" s="5"/>
      <c r="I72" s="5"/>
      <c r="J72" s="5"/>
      <c r="K72" s="12"/>
    </row>
    <row r="73" spans="1:11" ht="12.75">
      <c r="A73" s="4" t="s">
        <v>99</v>
      </c>
      <c r="B73" s="5">
        <v>2</v>
      </c>
      <c r="C73" s="5">
        <v>178</v>
      </c>
      <c r="D73" s="13">
        <f>SUM(C73)/(B73)</f>
        <v>89</v>
      </c>
      <c r="E73" s="5" t="s">
        <v>184</v>
      </c>
      <c r="F73" s="5">
        <v>2</v>
      </c>
      <c r="G73" s="5"/>
      <c r="H73" s="5"/>
      <c r="I73" s="5"/>
      <c r="J73" s="5"/>
      <c r="K73" s="12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2.75">
      <c r="A75" s="4" t="s">
        <v>65</v>
      </c>
      <c r="B75" s="5" t="s">
        <v>78</v>
      </c>
      <c r="C75" s="5" t="s">
        <v>41</v>
      </c>
      <c r="D75" s="5" t="s">
        <v>9</v>
      </c>
      <c r="E75" s="5" t="s">
        <v>42</v>
      </c>
      <c r="F75" s="5" t="s">
        <v>43</v>
      </c>
      <c r="G75" s="11"/>
      <c r="H75" s="11"/>
      <c r="I75" s="11"/>
      <c r="J75" s="11"/>
      <c r="K75" s="12"/>
    </row>
    <row r="76" spans="1:11" ht="12.75">
      <c r="A76" s="6" t="s">
        <v>121</v>
      </c>
      <c r="B76" s="7">
        <v>1</v>
      </c>
      <c r="C76" s="7">
        <v>2</v>
      </c>
      <c r="D76" s="8">
        <f>SUM(C76)/(B76)</f>
        <v>2</v>
      </c>
      <c r="E76" s="1">
        <v>2</v>
      </c>
      <c r="F76" s="7">
        <v>0</v>
      </c>
      <c r="G76" s="11"/>
      <c r="H76" s="11"/>
      <c r="I76" s="11"/>
      <c r="J76" s="11"/>
      <c r="K76" s="12"/>
    </row>
    <row r="77" spans="1:11" ht="12.75">
      <c r="A77" s="4" t="s">
        <v>8</v>
      </c>
      <c r="B77" s="5">
        <f>SUM(B76:B76)</f>
        <v>1</v>
      </c>
      <c r="C77" s="5">
        <f>SUM(C76:C76)</f>
        <v>2</v>
      </c>
      <c r="D77" s="13">
        <f>SUM(C77)/(B77)</f>
        <v>2</v>
      </c>
      <c r="E77" s="5">
        <v>2</v>
      </c>
      <c r="F77" s="5">
        <f>SUM(F76:F76)</f>
        <v>0</v>
      </c>
      <c r="G77" s="4"/>
      <c r="H77" s="4"/>
      <c r="I77" s="4"/>
      <c r="J77" s="4"/>
      <c r="K77" s="5"/>
    </row>
    <row r="78" spans="1:11" ht="12.75">
      <c r="A78" s="4" t="s">
        <v>99</v>
      </c>
      <c r="B78" s="5">
        <v>4</v>
      </c>
      <c r="C78" s="5">
        <v>91</v>
      </c>
      <c r="D78" s="13">
        <f>SUM(C78)/(B78)</f>
        <v>22.75</v>
      </c>
      <c r="E78" s="5">
        <v>44</v>
      </c>
      <c r="F78" s="5">
        <v>1</v>
      </c>
      <c r="G78" s="4"/>
      <c r="H78" s="4"/>
      <c r="I78" s="4"/>
      <c r="J78" s="4"/>
      <c r="K78" s="5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2.75">
      <c r="A80" s="4" t="s">
        <v>66</v>
      </c>
      <c r="B80" s="5" t="s">
        <v>79</v>
      </c>
      <c r="C80" s="5" t="s">
        <v>41</v>
      </c>
      <c r="D80" s="5" t="s">
        <v>9</v>
      </c>
      <c r="E80" s="5" t="s">
        <v>42</v>
      </c>
      <c r="F80" s="5" t="s">
        <v>43</v>
      </c>
      <c r="G80" s="11"/>
      <c r="H80" s="11"/>
      <c r="I80" s="11"/>
      <c r="J80" s="11"/>
      <c r="K80" s="12"/>
    </row>
    <row r="81" spans="1:11" ht="12.75">
      <c r="A81" s="4" t="s">
        <v>8</v>
      </c>
      <c r="B81" s="5">
        <v>0</v>
      </c>
      <c r="C81" s="5"/>
      <c r="D81" s="13"/>
      <c r="E81" s="5"/>
      <c r="F81" s="5"/>
      <c r="G81" s="11"/>
      <c r="H81" s="11"/>
      <c r="I81" s="11"/>
      <c r="J81" s="11"/>
      <c r="K81" s="12"/>
    </row>
    <row r="82" spans="1:11" ht="12.75">
      <c r="A82" s="4" t="s">
        <v>99</v>
      </c>
      <c r="B82" s="5">
        <v>1</v>
      </c>
      <c r="C82" s="5">
        <v>0</v>
      </c>
      <c r="D82" s="13">
        <f>SUM(C82)/(B82)</f>
        <v>0</v>
      </c>
      <c r="E82" s="5">
        <v>0</v>
      </c>
      <c r="F82" s="5">
        <v>0</v>
      </c>
      <c r="G82" s="6"/>
      <c r="H82" s="6"/>
      <c r="I82" s="6"/>
      <c r="J82" s="6"/>
      <c r="K82" s="7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2.75">
      <c r="A84" s="4" t="s">
        <v>67</v>
      </c>
      <c r="B84" s="5" t="s">
        <v>80</v>
      </c>
      <c r="C84" s="5" t="s">
        <v>41</v>
      </c>
      <c r="D84" s="5" t="s">
        <v>9</v>
      </c>
      <c r="E84" s="5" t="s">
        <v>42</v>
      </c>
      <c r="F84" s="5"/>
      <c r="G84" s="11"/>
      <c r="H84" s="11"/>
      <c r="I84" s="11"/>
      <c r="J84" s="11"/>
      <c r="K84" s="12"/>
    </row>
    <row r="85" spans="1:11" ht="12.75">
      <c r="A85" s="6" t="s">
        <v>122</v>
      </c>
      <c r="B85" s="7">
        <v>10</v>
      </c>
      <c r="C85" s="7">
        <v>277</v>
      </c>
      <c r="D85" s="8">
        <f>SUM(C85)/(B85)</f>
        <v>27.7</v>
      </c>
      <c r="E85" s="1">
        <v>43</v>
      </c>
      <c r="F85" s="7"/>
      <c r="G85" s="6"/>
      <c r="H85" s="6"/>
      <c r="I85" s="6"/>
      <c r="J85" s="6"/>
      <c r="K85" s="7"/>
    </row>
    <row r="86" spans="1:11" ht="12.75">
      <c r="A86" s="6" t="s">
        <v>101</v>
      </c>
      <c r="B86" s="7">
        <v>1</v>
      </c>
      <c r="C86" s="7">
        <v>0</v>
      </c>
      <c r="D86" s="8">
        <f>SUM(C86)/(B86)</f>
        <v>0</v>
      </c>
      <c r="E86" s="1" t="s">
        <v>182</v>
      </c>
      <c r="F86" s="7"/>
      <c r="G86" s="6"/>
      <c r="H86" s="6"/>
      <c r="I86" s="6"/>
      <c r="J86" s="6"/>
      <c r="K86" s="7"/>
    </row>
    <row r="87" spans="1:11" ht="12.75">
      <c r="A87" s="4" t="s">
        <v>8</v>
      </c>
      <c r="B87" s="5">
        <f>SUM(B85:B86)</f>
        <v>11</v>
      </c>
      <c r="C87" s="5">
        <f>SUM(C85:C86)</f>
        <v>277</v>
      </c>
      <c r="D87" s="13">
        <f>SUM(C87)/(B87)</f>
        <v>25.181818181818183</v>
      </c>
      <c r="E87" s="5">
        <v>43</v>
      </c>
      <c r="F87" s="5"/>
      <c r="G87" s="4"/>
      <c r="H87" s="4"/>
      <c r="I87" s="4"/>
      <c r="J87" s="4"/>
      <c r="K87" s="5"/>
    </row>
    <row r="88" spans="1:11" ht="12.75">
      <c r="A88" s="4" t="s">
        <v>99</v>
      </c>
      <c r="B88" s="5">
        <f>C26</f>
        <v>5</v>
      </c>
      <c r="C88" s="5">
        <f>C27</f>
        <v>178</v>
      </c>
      <c r="D88" s="13">
        <f>SUM(C88)/(B88)</f>
        <v>35.6</v>
      </c>
      <c r="E88" s="5">
        <v>40</v>
      </c>
      <c r="F88" s="5"/>
      <c r="G88" s="4"/>
      <c r="H88" s="4"/>
      <c r="I88" s="4"/>
      <c r="J88" s="4"/>
      <c r="K88" s="5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1:11" ht="12.75">
      <c r="A90" s="4" t="s">
        <v>83</v>
      </c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1:11" s="6" customFormat="1" ht="12.75">
      <c r="A91" s="27" t="s">
        <v>174</v>
      </c>
      <c r="K91" s="7"/>
    </row>
    <row r="92" spans="1:11" s="6" customFormat="1" ht="12.75">
      <c r="A92" s="27" t="s">
        <v>175</v>
      </c>
      <c r="K92" s="7"/>
    </row>
    <row r="93" spans="1:11" s="6" customFormat="1" ht="12.75">
      <c r="A93" s="27" t="s">
        <v>176</v>
      </c>
      <c r="K93" s="7"/>
    </row>
    <row r="94" spans="1:11" s="6" customFormat="1" ht="12.75">
      <c r="A94" s="27" t="s">
        <v>177</v>
      </c>
      <c r="K94" s="7"/>
    </row>
    <row r="95" spans="1:11" s="6" customFormat="1" ht="12.75">
      <c r="A95" s="27" t="s">
        <v>178</v>
      </c>
      <c r="K95" s="7"/>
    </row>
    <row r="96" spans="1:11" s="6" customFormat="1" ht="12.75">
      <c r="A96" s="27" t="s">
        <v>179</v>
      </c>
      <c r="K96" s="7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</row>
    <row r="98" spans="1:11" ht="12.75">
      <c r="A98" s="22" t="s">
        <v>68</v>
      </c>
      <c r="B98" s="23" t="s">
        <v>69</v>
      </c>
      <c r="C98" s="23" t="s">
        <v>94</v>
      </c>
      <c r="D98" s="23" t="s">
        <v>70</v>
      </c>
      <c r="E98" s="23" t="s">
        <v>72</v>
      </c>
      <c r="F98" s="23" t="s">
        <v>71</v>
      </c>
      <c r="G98" s="23" t="s">
        <v>102</v>
      </c>
      <c r="H98" s="23" t="s">
        <v>73</v>
      </c>
      <c r="I98" s="23" t="s">
        <v>74</v>
      </c>
      <c r="J98" s="23" t="s">
        <v>86</v>
      </c>
      <c r="K98" s="24"/>
    </row>
    <row r="99" spans="1:11" s="6" customFormat="1" ht="12.75">
      <c r="A99" s="30" t="s">
        <v>156</v>
      </c>
      <c r="B99" s="29">
        <v>5</v>
      </c>
      <c r="C99" s="29">
        <v>6</v>
      </c>
      <c r="D99" s="29">
        <f aca="true" t="shared" si="3" ref="D99:D115">SUM(B99:C99)</f>
        <v>11</v>
      </c>
      <c r="E99" s="29">
        <v>2</v>
      </c>
      <c r="F99" s="29"/>
      <c r="G99" s="29"/>
      <c r="H99" s="29"/>
      <c r="I99" s="29"/>
      <c r="J99" s="29"/>
      <c r="K99" s="7"/>
    </row>
    <row r="100" spans="1:11" s="6" customFormat="1" ht="12.75">
      <c r="A100" s="30" t="s">
        <v>160</v>
      </c>
      <c r="B100" s="29">
        <v>2</v>
      </c>
      <c r="C100" s="29">
        <v>9</v>
      </c>
      <c r="D100" s="29">
        <f t="shared" si="3"/>
        <v>11</v>
      </c>
      <c r="E100" s="29"/>
      <c r="F100" s="29"/>
      <c r="G100" s="29"/>
      <c r="H100" s="29"/>
      <c r="I100" s="29"/>
      <c r="J100" s="29"/>
      <c r="K100" s="7"/>
    </row>
    <row r="101" spans="1:11" s="6" customFormat="1" ht="12.75">
      <c r="A101" s="30" t="s">
        <v>157</v>
      </c>
      <c r="B101" s="29">
        <v>2</v>
      </c>
      <c r="C101" s="29">
        <v>4</v>
      </c>
      <c r="D101" s="29">
        <f t="shared" si="3"/>
        <v>6</v>
      </c>
      <c r="E101" s="29"/>
      <c r="F101" s="29"/>
      <c r="G101" s="29"/>
      <c r="H101" s="29"/>
      <c r="I101" s="29"/>
      <c r="J101" s="29"/>
      <c r="K101" s="7"/>
    </row>
    <row r="102" spans="1:11" s="6" customFormat="1" ht="12.75">
      <c r="A102" s="30" t="s">
        <v>165</v>
      </c>
      <c r="B102" s="29">
        <v>2</v>
      </c>
      <c r="C102" s="29">
        <v>4</v>
      </c>
      <c r="D102" s="29">
        <f t="shared" si="3"/>
        <v>6</v>
      </c>
      <c r="E102" s="29"/>
      <c r="F102" s="29"/>
      <c r="G102" s="29"/>
      <c r="H102" s="29">
        <v>1</v>
      </c>
      <c r="I102" s="29"/>
      <c r="J102" s="29"/>
      <c r="K102" s="7"/>
    </row>
    <row r="103" spans="1:11" s="6" customFormat="1" ht="12.75">
      <c r="A103" s="30" t="s">
        <v>121</v>
      </c>
      <c r="B103" s="29">
        <v>3</v>
      </c>
      <c r="C103" s="29">
        <v>2</v>
      </c>
      <c r="D103" s="29">
        <f t="shared" si="3"/>
        <v>5</v>
      </c>
      <c r="E103" s="29">
        <v>1</v>
      </c>
      <c r="F103" s="29"/>
      <c r="G103" s="29"/>
      <c r="H103" s="29"/>
      <c r="I103" s="29"/>
      <c r="J103" s="29"/>
      <c r="K103" s="7"/>
    </row>
    <row r="104" spans="1:11" s="6" customFormat="1" ht="12.75">
      <c r="A104" s="30" t="s">
        <v>164</v>
      </c>
      <c r="B104" s="29">
        <v>2</v>
      </c>
      <c r="C104" s="29">
        <v>2</v>
      </c>
      <c r="D104" s="29">
        <f t="shared" si="3"/>
        <v>4</v>
      </c>
      <c r="E104" s="29"/>
      <c r="F104" s="29"/>
      <c r="G104" s="29"/>
      <c r="H104" s="29"/>
      <c r="I104" s="29"/>
      <c r="J104" s="29"/>
      <c r="K104" s="7"/>
    </row>
    <row r="105" spans="1:11" s="6" customFormat="1" ht="12.75">
      <c r="A105" s="30" t="s">
        <v>185</v>
      </c>
      <c r="B105" s="29">
        <v>1</v>
      </c>
      <c r="C105" s="29">
        <v>2</v>
      </c>
      <c r="D105" s="29">
        <f t="shared" si="3"/>
        <v>3</v>
      </c>
      <c r="E105" s="29"/>
      <c r="F105" s="29"/>
      <c r="G105" s="29"/>
      <c r="H105" s="29"/>
      <c r="I105" s="29"/>
      <c r="J105" s="29"/>
      <c r="K105" s="7"/>
    </row>
    <row r="106" spans="1:11" s="6" customFormat="1" ht="12.75">
      <c r="A106" s="30" t="s">
        <v>163</v>
      </c>
      <c r="B106" s="29">
        <v>1</v>
      </c>
      <c r="C106" s="29">
        <v>2</v>
      </c>
      <c r="D106" s="29">
        <f t="shared" si="3"/>
        <v>3</v>
      </c>
      <c r="E106" s="29">
        <v>1</v>
      </c>
      <c r="F106" s="29"/>
      <c r="G106" s="29"/>
      <c r="H106" s="29"/>
      <c r="I106" s="29"/>
      <c r="J106" s="29"/>
      <c r="K106" s="7"/>
    </row>
    <row r="107" spans="1:11" s="6" customFormat="1" ht="12.75">
      <c r="A107" s="30" t="s">
        <v>123</v>
      </c>
      <c r="B107" s="29">
        <v>2</v>
      </c>
      <c r="C107" s="29"/>
      <c r="D107" s="29">
        <f t="shared" si="3"/>
        <v>2</v>
      </c>
      <c r="E107" s="29"/>
      <c r="F107" s="29"/>
      <c r="G107" s="29"/>
      <c r="H107" s="29"/>
      <c r="I107" s="29"/>
      <c r="J107" s="29"/>
      <c r="K107" s="7"/>
    </row>
    <row r="108" spans="1:11" s="6" customFormat="1" ht="12.75">
      <c r="A108" s="30" t="s">
        <v>158</v>
      </c>
      <c r="B108" s="29">
        <v>2</v>
      </c>
      <c r="C108" s="29"/>
      <c r="D108" s="29">
        <f t="shared" si="3"/>
        <v>2</v>
      </c>
      <c r="E108" s="29">
        <v>2</v>
      </c>
      <c r="F108" s="29"/>
      <c r="G108" s="29"/>
      <c r="H108" s="29"/>
      <c r="I108" s="29">
        <v>1</v>
      </c>
      <c r="J108" s="29"/>
      <c r="K108" s="7"/>
    </row>
    <row r="109" spans="1:11" s="6" customFormat="1" ht="12.75">
      <c r="A109" s="30" t="s">
        <v>122</v>
      </c>
      <c r="B109" s="29">
        <v>1</v>
      </c>
      <c r="C109" s="29">
        <v>1</v>
      </c>
      <c r="D109" s="29">
        <f t="shared" si="3"/>
        <v>2</v>
      </c>
      <c r="E109" s="29"/>
      <c r="F109" s="29"/>
      <c r="G109" s="29"/>
      <c r="H109" s="29"/>
      <c r="I109" s="29"/>
      <c r="J109" s="29"/>
      <c r="K109" s="7"/>
    </row>
    <row r="110" spans="1:11" s="6" customFormat="1" ht="12.75">
      <c r="A110" s="30" t="s">
        <v>172</v>
      </c>
      <c r="B110" s="29"/>
      <c r="C110" s="29">
        <v>2</v>
      </c>
      <c r="D110" s="29">
        <f t="shared" si="3"/>
        <v>2</v>
      </c>
      <c r="E110" s="29"/>
      <c r="F110" s="29"/>
      <c r="G110" s="29"/>
      <c r="H110" s="29"/>
      <c r="I110" s="29"/>
      <c r="J110" s="29"/>
      <c r="K110" s="7"/>
    </row>
    <row r="111" spans="1:11" s="6" customFormat="1" ht="12.75">
      <c r="A111" s="30" t="s">
        <v>162</v>
      </c>
      <c r="B111" s="29"/>
      <c r="C111" s="29">
        <v>1</v>
      </c>
      <c r="D111" s="29">
        <f t="shared" si="3"/>
        <v>1</v>
      </c>
      <c r="E111" s="29"/>
      <c r="F111" s="29"/>
      <c r="G111" s="29"/>
      <c r="H111" s="29"/>
      <c r="I111" s="29"/>
      <c r="J111" s="29"/>
      <c r="K111" s="7"/>
    </row>
    <row r="112" spans="1:11" s="6" customFormat="1" ht="12.75">
      <c r="A112" s="30" t="s">
        <v>159</v>
      </c>
      <c r="B112" s="29"/>
      <c r="C112" s="29">
        <v>1</v>
      </c>
      <c r="D112" s="29">
        <f t="shared" si="3"/>
        <v>1</v>
      </c>
      <c r="E112" s="29"/>
      <c r="F112" s="29"/>
      <c r="G112" s="29"/>
      <c r="H112" s="29"/>
      <c r="I112" s="29"/>
      <c r="J112" s="29"/>
      <c r="K112" s="7"/>
    </row>
    <row r="113" spans="1:11" s="6" customFormat="1" ht="12.75">
      <c r="A113" s="30" t="s">
        <v>171</v>
      </c>
      <c r="B113" s="29"/>
      <c r="C113" s="29">
        <v>1</v>
      </c>
      <c r="D113" s="29">
        <f t="shared" si="3"/>
        <v>1</v>
      </c>
      <c r="E113" s="29"/>
      <c r="F113" s="29"/>
      <c r="G113" s="29"/>
      <c r="H113" s="29"/>
      <c r="I113" s="29"/>
      <c r="J113" s="29"/>
      <c r="K113" s="7"/>
    </row>
    <row r="114" spans="1:11" s="6" customFormat="1" ht="12.75">
      <c r="A114" s="30" t="s">
        <v>161</v>
      </c>
      <c r="B114" s="29"/>
      <c r="C114" s="29">
        <v>1</v>
      </c>
      <c r="D114" s="29">
        <f t="shared" si="3"/>
        <v>1</v>
      </c>
      <c r="E114" s="29"/>
      <c r="F114" s="29"/>
      <c r="G114" s="29"/>
      <c r="H114" s="29"/>
      <c r="I114" s="29"/>
      <c r="J114" s="29"/>
      <c r="K114" s="7"/>
    </row>
    <row r="115" spans="1:11" s="6" customFormat="1" ht="12.75">
      <c r="A115" s="30" t="s">
        <v>166</v>
      </c>
      <c r="B115" s="29"/>
      <c r="C115" s="29"/>
      <c r="D115" s="29">
        <f t="shared" si="3"/>
        <v>0</v>
      </c>
      <c r="E115" s="29"/>
      <c r="F115" s="29"/>
      <c r="G115" s="29">
        <v>1</v>
      </c>
      <c r="H115" s="29"/>
      <c r="I115" s="29">
        <v>1</v>
      </c>
      <c r="J115" s="29"/>
      <c r="K115" s="7"/>
    </row>
    <row r="116" spans="1:11" ht="12.75">
      <c r="A116" s="22" t="s">
        <v>8</v>
      </c>
      <c r="B116" s="23">
        <f aca="true" t="shared" si="4" ref="B116:J116">SUM(B99:B115)</f>
        <v>23</v>
      </c>
      <c r="C116" s="23">
        <f t="shared" si="4"/>
        <v>38</v>
      </c>
      <c r="D116" s="23">
        <f t="shared" si="4"/>
        <v>61</v>
      </c>
      <c r="E116" s="23">
        <f t="shared" si="4"/>
        <v>6</v>
      </c>
      <c r="F116" s="23">
        <f t="shared" si="4"/>
        <v>0</v>
      </c>
      <c r="G116" s="23">
        <f t="shared" si="4"/>
        <v>1</v>
      </c>
      <c r="H116" s="23">
        <f t="shared" si="4"/>
        <v>1</v>
      </c>
      <c r="I116" s="23">
        <f t="shared" si="4"/>
        <v>2</v>
      </c>
      <c r="J116" s="23">
        <f t="shared" si="4"/>
        <v>0</v>
      </c>
      <c r="K116" s="2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7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136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13</v>
      </c>
      <c r="D4" s="1">
        <v>0</v>
      </c>
      <c r="E4" s="1">
        <v>13</v>
      </c>
      <c r="F4" s="1"/>
      <c r="G4" s="1"/>
      <c r="H4" s="1">
        <f>SUM(B4:G4)</f>
        <v>26</v>
      </c>
      <c r="I4" s="21"/>
      <c r="J4" s="1"/>
    </row>
    <row r="5" spans="1:10" ht="12.75">
      <c r="A5" t="s">
        <v>104</v>
      </c>
      <c r="B5" s="1">
        <v>0</v>
      </c>
      <c r="C5" s="1">
        <v>0</v>
      </c>
      <c r="D5" s="1">
        <v>14</v>
      </c>
      <c r="E5" s="1">
        <v>8</v>
      </c>
      <c r="F5" s="1"/>
      <c r="G5" s="1"/>
      <c r="H5" s="1">
        <f>SUM(B5:G5)</f>
        <v>22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108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19</v>
      </c>
      <c r="C8" s="7">
        <f>SUM(C9:C11)</f>
        <v>10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14</v>
      </c>
      <c r="C9" s="7">
        <v>4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5</v>
      </c>
      <c r="C10" s="7">
        <v>6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0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10</v>
      </c>
      <c r="C12" s="7">
        <v>11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6</v>
      </c>
      <c r="C13" s="7">
        <v>3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0.6</v>
      </c>
      <c r="C14" s="9">
        <f>SUM(C13/C12)</f>
        <v>0.2727272727272727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0</v>
      </c>
      <c r="C15" s="7">
        <v>5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0</v>
      </c>
      <c r="C16" s="7">
        <v>2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v>0</v>
      </c>
      <c r="C17" s="9">
        <f>SUM(C16)/(C15)</f>
        <v>0.4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62</v>
      </c>
      <c r="C18" s="7">
        <f>SUM(C19)+(C24)</f>
        <v>51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42</v>
      </c>
      <c r="C19" s="7">
        <v>29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313</v>
      </c>
      <c r="C20" s="7">
        <v>57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90</v>
      </c>
      <c r="C21" s="7">
        <v>203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403</v>
      </c>
      <c r="C22" s="7">
        <f>SUM(C20)+(C21)</f>
        <v>260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10</v>
      </c>
      <c r="C23" s="7">
        <v>13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20</v>
      </c>
      <c r="C24" s="7">
        <v>22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0</v>
      </c>
      <c r="C25" s="7">
        <v>2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4</v>
      </c>
      <c r="C26" s="7">
        <v>3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136</v>
      </c>
      <c r="C27" s="7">
        <v>101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34</v>
      </c>
      <c r="C28" s="8">
        <f>SUM(C27/C26)</f>
        <v>33.666666666666664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1</v>
      </c>
      <c r="C29" s="7">
        <v>1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1</v>
      </c>
      <c r="C30" s="7">
        <v>1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8</v>
      </c>
      <c r="C31" s="7">
        <v>4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60</v>
      </c>
      <c r="C32" s="7">
        <v>40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193</v>
      </c>
      <c r="C33" s="25" t="s">
        <v>194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30</v>
      </c>
      <c r="C36" s="7">
        <v>260</v>
      </c>
      <c r="D36" s="8">
        <f aca="true" t="shared" si="0" ref="D36:D43">SUM(C36)/(B36)</f>
        <v>8.666666666666666</v>
      </c>
      <c r="E36" s="1">
        <v>59</v>
      </c>
      <c r="F36" s="7">
        <v>2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5</v>
      </c>
      <c r="C37" s="7">
        <v>23</v>
      </c>
      <c r="D37" s="8">
        <f t="shared" si="0"/>
        <v>4.6</v>
      </c>
      <c r="E37" s="1">
        <v>11</v>
      </c>
      <c r="F37" s="7">
        <v>0</v>
      </c>
      <c r="G37" s="7"/>
      <c r="H37" s="7"/>
      <c r="I37" s="7"/>
      <c r="J37" s="7"/>
      <c r="K37" s="7"/>
    </row>
    <row r="38" spans="1:11" ht="12.75">
      <c r="A38" s="6" t="s">
        <v>157</v>
      </c>
      <c r="B38" s="7">
        <v>2</v>
      </c>
      <c r="C38" s="7">
        <v>19</v>
      </c>
      <c r="D38" s="8">
        <f t="shared" si="0"/>
        <v>9.5</v>
      </c>
      <c r="E38" s="1">
        <v>14</v>
      </c>
      <c r="F38" s="7">
        <v>0</v>
      </c>
      <c r="G38" s="7"/>
      <c r="H38" s="7"/>
      <c r="I38" s="7"/>
      <c r="J38" s="7"/>
      <c r="K38" s="7"/>
    </row>
    <row r="39" spans="1:11" ht="12.75">
      <c r="A39" s="6" t="s">
        <v>159</v>
      </c>
      <c r="B39" s="7">
        <v>2</v>
      </c>
      <c r="C39" s="7">
        <v>16</v>
      </c>
      <c r="D39" s="8">
        <f t="shared" si="0"/>
        <v>8</v>
      </c>
      <c r="E39" s="1">
        <v>11</v>
      </c>
      <c r="F39" s="7">
        <v>1</v>
      </c>
      <c r="G39" s="7"/>
      <c r="H39" s="7"/>
      <c r="I39" s="7"/>
      <c r="J39" s="7"/>
      <c r="K39" s="7"/>
    </row>
    <row r="40" spans="1:11" ht="12.75">
      <c r="A40" s="6" t="s">
        <v>121</v>
      </c>
      <c r="B40" s="7">
        <v>1</v>
      </c>
      <c r="C40" s="7">
        <v>-1</v>
      </c>
      <c r="D40" s="8">
        <f t="shared" si="0"/>
        <v>-1</v>
      </c>
      <c r="E40" s="1" t="s">
        <v>182</v>
      </c>
      <c r="F40" s="7">
        <v>0</v>
      </c>
      <c r="G40" s="7"/>
      <c r="H40" s="7"/>
      <c r="I40" s="7"/>
      <c r="J40" s="7"/>
      <c r="K40" s="7"/>
    </row>
    <row r="41" spans="1:11" ht="12.75">
      <c r="A41" s="6" t="s">
        <v>92</v>
      </c>
      <c r="B41" s="7">
        <v>2</v>
      </c>
      <c r="C41" s="7">
        <v>-4</v>
      </c>
      <c r="D41" s="8">
        <f t="shared" si="0"/>
        <v>-2</v>
      </c>
      <c r="E41" s="1" t="s">
        <v>182</v>
      </c>
      <c r="F41" s="7">
        <v>0</v>
      </c>
      <c r="G41" s="7"/>
      <c r="H41" s="7"/>
      <c r="I41" s="7"/>
      <c r="J41" s="7"/>
      <c r="K41" s="7"/>
    </row>
    <row r="42" spans="1:11" ht="12.75">
      <c r="A42" s="4" t="s">
        <v>8</v>
      </c>
      <c r="B42" s="5">
        <f>SUM(B36:B41)</f>
        <v>42</v>
      </c>
      <c r="C42" s="5">
        <f>SUM(C36:C41)</f>
        <v>313</v>
      </c>
      <c r="D42" s="13">
        <f t="shared" si="0"/>
        <v>7.4523809523809526</v>
      </c>
      <c r="E42" s="5">
        <v>59</v>
      </c>
      <c r="F42" s="5">
        <f>SUM(F36:F41)</f>
        <v>3</v>
      </c>
      <c r="G42" s="5"/>
      <c r="H42" s="5"/>
      <c r="I42" s="5"/>
      <c r="J42" s="5"/>
      <c r="K42" s="5"/>
    </row>
    <row r="43" spans="1:11" ht="12.75">
      <c r="A43" s="4" t="s">
        <v>104</v>
      </c>
      <c r="B43" s="5">
        <f>C19</f>
        <v>29</v>
      </c>
      <c r="C43" s="5">
        <f>C20</f>
        <v>57</v>
      </c>
      <c r="D43" s="13">
        <f t="shared" si="0"/>
        <v>1.9655172413793103</v>
      </c>
      <c r="E43" s="5">
        <v>18</v>
      </c>
      <c r="F43" s="5">
        <v>0</v>
      </c>
      <c r="G43" s="5"/>
      <c r="H43" s="5"/>
      <c r="I43" s="5"/>
      <c r="J43" s="5"/>
      <c r="K43" s="5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4" t="s">
        <v>44</v>
      </c>
      <c r="B45" s="5" t="s">
        <v>45</v>
      </c>
      <c r="C45" s="5" t="s">
        <v>40</v>
      </c>
      <c r="D45" s="5" t="s">
        <v>46</v>
      </c>
      <c r="E45" s="5" t="s">
        <v>47</v>
      </c>
      <c r="F45" s="5" t="s">
        <v>41</v>
      </c>
      <c r="G45" s="5" t="s">
        <v>48</v>
      </c>
      <c r="H45" s="5" t="s">
        <v>43</v>
      </c>
      <c r="I45" s="5" t="s">
        <v>42</v>
      </c>
      <c r="J45" s="5"/>
      <c r="K45" s="5"/>
    </row>
    <row r="46" spans="1:11" ht="12.75">
      <c r="A46" s="6" t="s">
        <v>123</v>
      </c>
      <c r="B46" s="7">
        <v>10</v>
      </c>
      <c r="C46" s="7">
        <v>20</v>
      </c>
      <c r="D46" s="7">
        <v>0</v>
      </c>
      <c r="E46" s="9">
        <f>SUM(B46)/(C46)</f>
        <v>0.5</v>
      </c>
      <c r="F46" s="7">
        <v>90</v>
      </c>
      <c r="G46" s="14">
        <f>SUM(F46)/(C46)</f>
        <v>4.5</v>
      </c>
      <c r="H46" s="7">
        <v>0</v>
      </c>
      <c r="I46" s="1">
        <v>12</v>
      </c>
      <c r="J46" s="7"/>
      <c r="K46" s="7"/>
    </row>
    <row r="47" spans="1:11" ht="12.75">
      <c r="A47" s="4" t="s">
        <v>8</v>
      </c>
      <c r="B47" s="5">
        <f>SUM(B46:B46)</f>
        <v>10</v>
      </c>
      <c r="C47" s="5">
        <f>SUM(C46:C46)</f>
        <v>20</v>
      </c>
      <c r="D47" s="5">
        <f>SUM(D46:D46)</f>
        <v>0</v>
      </c>
      <c r="E47" s="15">
        <f>SUM(B47)/(C47)</f>
        <v>0.5</v>
      </c>
      <c r="F47" s="5">
        <f>SUM(F46:F46)</f>
        <v>90</v>
      </c>
      <c r="G47" s="16">
        <f>SUM(F47)/(C47)</f>
        <v>4.5</v>
      </c>
      <c r="H47" s="5">
        <f>SUM(H46:H46)</f>
        <v>0</v>
      </c>
      <c r="I47" s="5">
        <v>12</v>
      </c>
      <c r="J47" s="5"/>
      <c r="K47" s="5"/>
    </row>
    <row r="48" spans="1:11" ht="12.75">
      <c r="A48" s="4" t="s">
        <v>104</v>
      </c>
      <c r="B48" s="5">
        <f>C23</f>
        <v>13</v>
      </c>
      <c r="C48" s="5">
        <f>C24</f>
        <v>22</v>
      </c>
      <c r="D48" s="5">
        <f>C25</f>
        <v>2</v>
      </c>
      <c r="E48" s="15">
        <f>SUM(B48)/(C48)</f>
        <v>0.5909090909090909</v>
      </c>
      <c r="F48" s="5">
        <f>C21</f>
        <v>203</v>
      </c>
      <c r="G48" s="16">
        <f>SUM(F48)/(C48)</f>
        <v>9.227272727272727</v>
      </c>
      <c r="H48" s="5">
        <v>2</v>
      </c>
      <c r="I48" s="5" t="s">
        <v>195</v>
      </c>
      <c r="J48" s="5"/>
      <c r="K48" s="5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4" t="s">
        <v>49</v>
      </c>
      <c r="B50" s="5" t="s">
        <v>50</v>
      </c>
      <c r="C50" s="5" t="s">
        <v>41</v>
      </c>
      <c r="D50" s="5" t="s">
        <v>9</v>
      </c>
      <c r="E50" s="5" t="s">
        <v>42</v>
      </c>
      <c r="F50" s="5" t="s">
        <v>43</v>
      </c>
      <c r="G50" s="5"/>
      <c r="H50" s="5"/>
      <c r="I50" s="5"/>
      <c r="J50" s="5"/>
      <c r="K50" s="5"/>
    </row>
    <row r="51" spans="1:11" ht="12.75">
      <c r="A51" s="6" t="s">
        <v>166</v>
      </c>
      <c r="B51" s="7">
        <v>8</v>
      </c>
      <c r="C51" s="7">
        <v>70</v>
      </c>
      <c r="D51" s="8">
        <f>SUM(C51)/(B51)</f>
        <v>8.75</v>
      </c>
      <c r="E51" s="1">
        <v>12</v>
      </c>
      <c r="F51" s="7">
        <v>0</v>
      </c>
      <c r="G51" s="7"/>
      <c r="H51" s="7"/>
      <c r="I51" s="7"/>
      <c r="J51" s="7"/>
      <c r="K51" s="7"/>
    </row>
    <row r="52" spans="1:11" ht="12.75">
      <c r="A52" s="6" t="s">
        <v>121</v>
      </c>
      <c r="B52" s="7">
        <v>1</v>
      </c>
      <c r="C52" s="7">
        <v>12</v>
      </c>
      <c r="D52" s="8">
        <f>SUM(C52)/(B52)</f>
        <v>12</v>
      </c>
      <c r="E52" s="1">
        <v>12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173</v>
      </c>
      <c r="B53" s="7">
        <v>1</v>
      </c>
      <c r="C53" s="7">
        <v>8</v>
      </c>
      <c r="D53" s="8">
        <f>SUM(C53)/(B53)</f>
        <v>8</v>
      </c>
      <c r="E53" s="1">
        <v>8</v>
      </c>
      <c r="F53" s="7">
        <v>0</v>
      </c>
      <c r="G53" s="7"/>
      <c r="H53" s="7"/>
      <c r="I53" s="7"/>
      <c r="J53" s="7"/>
      <c r="K53" s="7"/>
    </row>
    <row r="54" spans="1:11" ht="12.75">
      <c r="A54" s="4" t="s">
        <v>8</v>
      </c>
      <c r="B54" s="5">
        <f>SUM(B51:B53)</f>
        <v>10</v>
      </c>
      <c r="C54" s="5">
        <f>SUM(C51:C53)</f>
        <v>90</v>
      </c>
      <c r="D54" s="13">
        <f>SUM(C54)/(B54)</f>
        <v>9</v>
      </c>
      <c r="E54" s="5">
        <v>12</v>
      </c>
      <c r="F54" s="5">
        <f>SUM(F51:F53)</f>
        <v>0</v>
      </c>
      <c r="G54" s="5"/>
      <c r="H54" s="5"/>
      <c r="I54" s="5"/>
      <c r="J54" s="5"/>
      <c r="K54" s="12"/>
    </row>
    <row r="55" spans="1:11" ht="12.75">
      <c r="A55" s="4" t="s">
        <v>104</v>
      </c>
      <c r="B55" s="5">
        <f>C23</f>
        <v>13</v>
      </c>
      <c r="C55" s="5">
        <f>C21</f>
        <v>203</v>
      </c>
      <c r="D55" s="13">
        <f>SUM(C55)/(B55)</f>
        <v>15.615384615384615</v>
      </c>
      <c r="E55" s="5" t="s">
        <v>195</v>
      </c>
      <c r="F55" s="5">
        <v>2</v>
      </c>
      <c r="G55" s="5"/>
      <c r="H55" s="5"/>
      <c r="I55" s="5"/>
      <c r="J55" s="5"/>
      <c r="K55" s="12"/>
    </row>
    <row r="56" spans="1:11" ht="12.75">
      <c r="A56" s="4"/>
      <c r="B56" s="5"/>
      <c r="C56" s="5"/>
      <c r="D56" s="13"/>
      <c r="E56" s="5"/>
      <c r="F56" s="5"/>
      <c r="G56" s="5"/>
      <c r="H56" s="5"/>
      <c r="I56" s="5"/>
      <c r="J56" s="5"/>
      <c r="K56" s="12"/>
    </row>
    <row r="57" spans="1:11" ht="12.75">
      <c r="A57" s="4"/>
      <c r="B57" s="5" t="s">
        <v>43</v>
      </c>
      <c r="C57" s="5" t="s">
        <v>43</v>
      </c>
      <c r="D57" s="5" t="s">
        <v>43</v>
      </c>
      <c r="E57" s="5"/>
      <c r="F57" s="5"/>
      <c r="G57" s="5"/>
      <c r="H57" s="5"/>
      <c r="I57" s="5"/>
      <c r="J57" s="5"/>
      <c r="K57" s="12"/>
    </row>
    <row r="58" spans="1:11" ht="12.75">
      <c r="A58" s="4" t="s">
        <v>51</v>
      </c>
      <c r="B58" s="5" t="s">
        <v>52</v>
      </c>
      <c r="C58" s="5" t="s">
        <v>50</v>
      </c>
      <c r="D58" s="5" t="s">
        <v>100</v>
      </c>
      <c r="E58" s="5" t="s">
        <v>54</v>
      </c>
      <c r="F58" s="5" t="s">
        <v>55</v>
      </c>
      <c r="G58" s="5" t="s">
        <v>56</v>
      </c>
      <c r="H58" s="5" t="s">
        <v>57</v>
      </c>
      <c r="I58" s="5" t="s">
        <v>58</v>
      </c>
      <c r="J58" s="5"/>
      <c r="K58" s="12"/>
    </row>
    <row r="59" spans="1:11" ht="12.75">
      <c r="A59" s="6" t="s">
        <v>120</v>
      </c>
      <c r="B59" s="7">
        <v>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aca="true" t="shared" si="1" ref="I59:I64">SUM(B59*6)+(C59*6)+(D59*6)+(E59)+(F59*2)+(G59*3)+(H59*2)</f>
        <v>12</v>
      </c>
      <c r="J59" s="7"/>
      <c r="K59" s="7"/>
    </row>
    <row r="60" spans="1:11" ht="12.75">
      <c r="A60" s="6" t="s">
        <v>159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1"/>
        <v>6</v>
      </c>
      <c r="J60" s="7"/>
      <c r="K60" s="7"/>
    </row>
    <row r="61" spans="1:11" ht="12.75">
      <c r="A61" s="6" t="s">
        <v>196</v>
      </c>
      <c r="B61" s="7">
        <v>0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f t="shared" si="1"/>
        <v>6</v>
      </c>
      <c r="J61" s="7"/>
      <c r="K61" s="7"/>
    </row>
    <row r="62" spans="1:11" ht="12.75">
      <c r="A62" s="6" t="s">
        <v>126</v>
      </c>
      <c r="B62" s="7">
        <v>0</v>
      </c>
      <c r="C62" s="7">
        <v>0</v>
      </c>
      <c r="D62" s="7">
        <v>0</v>
      </c>
      <c r="E62" s="7">
        <v>2</v>
      </c>
      <c r="F62" s="7">
        <v>0</v>
      </c>
      <c r="G62" s="7">
        <v>0</v>
      </c>
      <c r="H62" s="7">
        <v>0</v>
      </c>
      <c r="I62" s="7">
        <f t="shared" si="1"/>
        <v>2</v>
      </c>
      <c r="J62" s="7"/>
      <c r="K62" s="7"/>
    </row>
    <row r="63" spans="1:11" ht="12.75">
      <c r="A63" s="4" t="s">
        <v>8</v>
      </c>
      <c r="B63" s="5">
        <f aca="true" t="shared" si="2" ref="B63:H63">SUM(B59:B62)</f>
        <v>3</v>
      </c>
      <c r="C63" s="5">
        <f t="shared" si="2"/>
        <v>0</v>
      </c>
      <c r="D63" s="5">
        <f t="shared" si="2"/>
        <v>1</v>
      </c>
      <c r="E63" s="5">
        <f t="shared" si="2"/>
        <v>2</v>
      </c>
      <c r="F63" s="5">
        <f t="shared" si="2"/>
        <v>0</v>
      </c>
      <c r="G63" s="5">
        <f t="shared" si="2"/>
        <v>0</v>
      </c>
      <c r="H63" s="5">
        <f t="shared" si="2"/>
        <v>0</v>
      </c>
      <c r="I63" s="5">
        <f t="shared" si="1"/>
        <v>26</v>
      </c>
      <c r="J63" s="5"/>
      <c r="K63" s="12"/>
    </row>
    <row r="64" spans="1:11" ht="12.75">
      <c r="A64" s="4" t="s">
        <v>104</v>
      </c>
      <c r="B64" s="5">
        <f>F43</f>
        <v>0</v>
      </c>
      <c r="C64" s="5">
        <f>H48</f>
        <v>2</v>
      </c>
      <c r="D64" s="5">
        <f>SUM(F75)+(F80)+(F86)</f>
        <v>1</v>
      </c>
      <c r="E64" s="5">
        <f>B69</f>
        <v>0</v>
      </c>
      <c r="F64" s="5">
        <v>2</v>
      </c>
      <c r="G64" s="5">
        <f>E69</f>
        <v>0</v>
      </c>
      <c r="H64" s="5">
        <v>0</v>
      </c>
      <c r="I64" s="5">
        <f t="shared" si="1"/>
        <v>22</v>
      </c>
      <c r="J64" s="5"/>
      <c r="K64" s="12"/>
    </row>
    <row r="65" spans="1:1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12"/>
    </row>
    <row r="66" spans="1:11" ht="12.75">
      <c r="A66" s="4" t="s">
        <v>59</v>
      </c>
      <c r="B66" s="5" t="s">
        <v>60</v>
      </c>
      <c r="C66" s="5" t="s">
        <v>61</v>
      </c>
      <c r="D66" s="5" t="s">
        <v>47</v>
      </c>
      <c r="E66" s="5" t="s">
        <v>90</v>
      </c>
      <c r="F66" s="5" t="s">
        <v>62</v>
      </c>
      <c r="G66" s="5" t="s">
        <v>47</v>
      </c>
      <c r="H66" s="5" t="s">
        <v>42</v>
      </c>
      <c r="I66" s="5" t="s">
        <v>58</v>
      </c>
      <c r="J66" s="17" t="s">
        <v>75</v>
      </c>
      <c r="K66" s="12"/>
    </row>
    <row r="67" spans="1:11" ht="12.75">
      <c r="A67" s="6" t="s">
        <v>126</v>
      </c>
      <c r="B67" s="7">
        <v>2</v>
      </c>
      <c r="C67" s="7">
        <v>3</v>
      </c>
      <c r="D67" s="9">
        <f>SUM(B67/C67)</f>
        <v>0.6666666666666666</v>
      </c>
      <c r="E67" s="18">
        <v>0</v>
      </c>
      <c r="F67" s="18">
        <v>1</v>
      </c>
      <c r="G67" s="15">
        <v>0</v>
      </c>
      <c r="H67" s="1" t="s">
        <v>98</v>
      </c>
      <c r="I67" s="7">
        <f>SUM(B67)+(E67*3)</f>
        <v>2</v>
      </c>
      <c r="J67" s="19" t="s">
        <v>197</v>
      </c>
      <c r="K67" s="7"/>
    </row>
    <row r="68" spans="1:11" ht="12.75">
      <c r="A68" s="4" t="s">
        <v>8</v>
      </c>
      <c r="B68" s="5">
        <f>SUM(B67:B67)</f>
        <v>2</v>
      </c>
      <c r="C68" s="5">
        <f>SUM(C67:C67)</f>
        <v>3</v>
      </c>
      <c r="D68" s="15">
        <f>SUM(B68/C68)</f>
        <v>0.6666666666666666</v>
      </c>
      <c r="E68" s="5">
        <f>SUM(E67:E67)</f>
        <v>0</v>
      </c>
      <c r="F68" s="5">
        <f>SUM(F67:F67)</f>
        <v>1</v>
      </c>
      <c r="G68" s="15">
        <v>0</v>
      </c>
      <c r="H68" s="5" t="s">
        <v>98</v>
      </c>
      <c r="I68" s="5">
        <f>SUM(B68)+(E68*3)</f>
        <v>2</v>
      </c>
      <c r="J68" s="17" t="s">
        <v>197</v>
      </c>
      <c r="K68" s="5"/>
    </row>
    <row r="69" spans="1:11" ht="12.75">
      <c r="A69" s="4" t="s">
        <v>104</v>
      </c>
      <c r="B69" s="5">
        <v>0</v>
      </c>
      <c r="C69" s="5">
        <v>0</v>
      </c>
      <c r="D69" s="15">
        <v>0</v>
      </c>
      <c r="E69" s="20">
        <v>0</v>
      </c>
      <c r="F69" s="20">
        <v>0</v>
      </c>
      <c r="G69" s="15">
        <v>0</v>
      </c>
      <c r="H69" s="5" t="s">
        <v>98</v>
      </c>
      <c r="I69" s="5">
        <f>SUM(B69)+(E69*3)</f>
        <v>0</v>
      </c>
      <c r="J69" s="17"/>
      <c r="K69" s="5"/>
    </row>
    <row r="70" spans="1:11" ht="12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4" t="s">
        <v>76</v>
      </c>
      <c r="B71" s="5" t="s">
        <v>77</v>
      </c>
      <c r="C71" s="5" t="s">
        <v>41</v>
      </c>
      <c r="D71" s="5" t="s">
        <v>9</v>
      </c>
      <c r="E71" s="5" t="s">
        <v>42</v>
      </c>
      <c r="F71" s="5" t="s">
        <v>43</v>
      </c>
      <c r="G71" s="5"/>
      <c r="H71" s="5"/>
      <c r="I71" s="5"/>
      <c r="J71" s="5"/>
      <c r="K71" s="5"/>
    </row>
    <row r="72" spans="1:11" s="6" customFormat="1" ht="12.75">
      <c r="A72" s="6" t="s">
        <v>121</v>
      </c>
      <c r="B72" s="7">
        <v>1</v>
      </c>
      <c r="C72" s="7">
        <v>23</v>
      </c>
      <c r="D72" s="8">
        <f>SUM(C72)/(B72)</f>
        <v>23</v>
      </c>
      <c r="E72" s="7">
        <v>23</v>
      </c>
      <c r="F72" s="7">
        <v>0</v>
      </c>
      <c r="G72" s="7"/>
      <c r="H72" s="7"/>
      <c r="I72" s="7"/>
      <c r="J72" s="7"/>
      <c r="K72" s="7"/>
    </row>
    <row r="73" spans="1:11" ht="12.75">
      <c r="A73" s="6" t="s">
        <v>170</v>
      </c>
      <c r="B73" s="7">
        <v>1</v>
      </c>
      <c r="C73" s="7">
        <v>4</v>
      </c>
      <c r="D73" s="8">
        <f>SUM(C73)/(B73)</f>
        <v>4</v>
      </c>
      <c r="E73" s="1">
        <v>4</v>
      </c>
      <c r="F73" s="7">
        <v>0</v>
      </c>
      <c r="G73" s="7"/>
      <c r="H73" s="7"/>
      <c r="I73" s="7"/>
      <c r="J73" s="7"/>
      <c r="K73" s="7"/>
    </row>
    <row r="74" spans="1:11" ht="12.75">
      <c r="A74" s="4" t="s">
        <v>8</v>
      </c>
      <c r="B74" s="5">
        <f>SUM(B72:B73)</f>
        <v>2</v>
      </c>
      <c r="C74" s="5">
        <f>SUM(C72:C73)</f>
        <v>27</v>
      </c>
      <c r="D74" s="13">
        <f>SUM(C74)/(B74)</f>
        <v>13.5</v>
      </c>
      <c r="E74" s="5">
        <v>23</v>
      </c>
      <c r="F74" s="5">
        <f>SUM(F73:F73)</f>
        <v>0</v>
      </c>
      <c r="G74" s="5"/>
      <c r="H74" s="5"/>
      <c r="I74" s="5"/>
      <c r="J74" s="5"/>
      <c r="K74" s="12"/>
    </row>
    <row r="75" spans="1:11" ht="12.75">
      <c r="A75" s="4" t="s">
        <v>104</v>
      </c>
      <c r="B75" s="5">
        <v>4</v>
      </c>
      <c r="C75" s="5">
        <v>156</v>
      </c>
      <c r="D75" s="13">
        <f>SUM(C75)/(B75)</f>
        <v>39</v>
      </c>
      <c r="E75" s="5" t="s">
        <v>198</v>
      </c>
      <c r="F75" s="5">
        <v>1</v>
      </c>
      <c r="G75" s="5"/>
      <c r="H75" s="5"/>
      <c r="I75" s="5"/>
      <c r="J75" s="5"/>
      <c r="K75" s="12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2.75">
      <c r="A77" s="4" t="s">
        <v>65</v>
      </c>
      <c r="B77" s="5" t="s">
        <v>78</v>
      </c>
      <c r="C77" s="5" t="s">
        <v>41</v>
      </c>
      <c r="D77" s="5" t="s">
        <v>9</v>
      </c>
      <c r="E77" s="5" t="s">
        <v>42</v>
      </c>
      <c r="F77" s="5" t="s">
        <v>43</v>
      </c>
      <c r="G77" s="11"/>
      <c r="H77" s="11"/>
      <c r="I77" s="11"/>
      <c r="J77" s="11"/>
      <c r="K77" s="12"/>
    </row>
    <row r="78" spans="1:11" ht="12.75">
      <c r="A78" s="6" t="s">
        <v>121</v>
      </c>
      <c r="B78" s="7">
        <v>3</v>
      </c>
      <c r="C78" s="7">
        <v>15</v>
      </c>
      <c r="D78" s="8">
        <f>SUM(C78)/(B78)</f>
        <v>5</v>
      </c>
      <c r="E78" s="1">
        <v>10</v>
      </c>
      <c r="F78" s="7">
        <v>0</v>
      </c>
      <c r="G78" s="11"/>
      <c r="H78" s="11"/>
      <c r="I78" s="11"/>
      <c r="J78" s="11"/>
      <c r="K78" s="12"/>
    </row>
    <row r="79" spans="1:11" ht="12.75">
      <c r="A79" s="4" t="s">
        <v>8</v>
      </c>
      <c r="B79" s="5">
        <f>SUM(B78:B78)</f>
        <v>3</v>
      </c>
      <c r="C79" s="5">
        <f>SUM(C78:C78)</f>
        <v>15</v>
      </c>
      <c r="D79" s="13">
        <f>SUM(C79)/(B79)</f>
        <v>5</v>
      </c>
      <c r="E79" s="5">
        <v>10</v>
      </c>
      <c r="F79" s="5">
        <f>SUM(F78:F78)</f>
        <v>0</v>
      </c>
      <c r="G79" s="4"/>
      <c r="H79" s="4"/>
      <c r="I79" s="4"/>
      <c r="J79" s="4"/>
      <c r="K79" s="5"/>
    </row>
    <row r="80" spans="1:11" ht="12.75">
      <c r="A80" s="4" t="s">
        <v>104</v>
      </c>
      <c r="B80" s="5">
        <v>0</v>
      </c>
      <c r="C80" s="5"/>
      <c r="D80" s="13"/>
      <c r="E80" s="5"/>
      <c r="F80" s="5">
        <v>0</v>
      </c>
      <c r="G80" s="4"/>
      <c r="H80" s="4"/>
      <c r="I80" s="4"/>
      <c r="J80" s="4"/>
      <c r="K80" s="5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2.75">
      <c r="A82" s="4" t="s">
        <v>66</v>
      </c>
      <c r="B82" s="5" t="s">
        <v>79</v>
      </c>
      <c r="C82" s="5" t="s">
        <v>41</v>
      </c>
      <c r="D82" s="5" t="s">
        <v>9</v>
      </c>
      <c r="E82" s="5" t="s">
        <v>42</v>
      </c>
      <c r="F82" s="5" t="s">
        <v>43</v>
      </c>
      <c r="G82" s="11"/>
      <c r="H82" s="11"/>
      <c r="I82" s="11"/>
      <c r="J82" s="11"/>
      <c r="K82" s="12"/>
    </row>
    <row r="83" spans="1:11" ht="12.75">
      <c r="A83" s="6" t="s">
        <v>166</v>
      </c>
      <c r="B83" s="7">
        <v>1</v>
      </c>
      <c r="C83" s="7">
        <v>4</v>
      </c>
      <c r="D83" s="8">
        <f>SUM(C83)/(B83)</f>
        <v>4</v>
      </c>
      <c r="E83" s="1">
        <v>4</v>
      </c>
      <c r="F83" s="7">
        <v>0</v>
      </c>
      <c r="G83" s="11"/>
      <c r="H83" s="11"/>
      <c r="I83" s="11"/>
      <c r="J83" s="11"/>
      <c r="K83" s="12"/>
    </row>
    <row r="84" spans="1:11" ht="12.75">
      <c r="A84" s="6" t="s">
        <v>122</v>
      </c>
      <c r="B84" s="7">
        <v>1</v>
      </c>
      <c r="C84" s="7">
        <v>0</v>
      </c>
      <c r="D84" s="8">
        <f>SUM(C84)/(B84)</f>
        <v>0</v>
      </c>
      <c r="E84" s="1">
        <v>0</v>
      </c>
      <c r="F84" s="7">
        <v>0</v>
      </c>
      <c r="G84" s="11"/>
      <c r="H84" s="11"/>
      <c r="I84" s="11"/>
      <c r="J84" s="11"/>
      <c r="K84" s="12"/>
    </row>
    <row r="85" spans="1:11" ht="12.75">
      <c r="A85" s="4" t="s">
        <v>8</v>
      </c>
      <c r="B85" s="5">
        <f>SUM(B83:B84)</f>
        <v>2</v>
      </c>
      <c r="C85" s="5">
        <f>SUM(C83:C84)</f>
        <v>4</v>
      </c>
      <c r="D85" s="13">
        <f>SUM(C85)/(B85)</f>
        <v>2</v>
      </c>
      <c r="E85" s="5">
        <v>4</v>
      </c>
      <c r="F85" s="5">
        <f>SUM(F83:F84)</f>
        <v>0</v>
      </c>
      <c r="G85" s="11"/>
      <c r="H85" s="11"/>
      <c r="I85" s="11"/>
      <c r="J85" s="11"/>
      <c r="K85" s="12"/>
    </row>
    <row r="86" spans="1:11" ht="12.75">
      <c r="A86" s="4" t="s">
        <v>104</v>
      </c>
      <c r="B86" s="5">
        <v>0</v>
      </c>
      <c r="C86" s="5"/>
      <c r="D86" s="13"/>
      <c r="E86" s="5"/>
      <c r="F86" s="5">
        <v>0</v>
      </c>
      <c r="G86" s="6"/>
      <c r="H86" s="6"/>
      <c r="I86" s="6"/>
      <c r="J86" s="6"/>
      <c r="K86" s="7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2.75">
      <c r="A88" s="4" t="s">
        <v>67</v>
      </c>
      <c r="B88" s="5" t="s">
        <v>80</v>
      </c>
      <c r="C88" s="5" t="s">
        <v>41</v>
      </c>
      <c r="D88" s="5" t="s">
        <v>9</v>
      </c>
      <c r="E88" s="5" t="s">
        <v>42</v>
      </c>
      <c r="F88" s="5"/>
      <c r="G88" s="11"/>
      <c r="H88" s="11"/>
      <c r="I88" s="11"/>
      <c r="J88" s="11"/>
      <c r="K88" s="12"/>
    </row>
    <row r="89" spans="1:11" ht="12.75">
      <c r="A89" s="6" t="s">
        <v>121</v>
      </c>
      <c r="B89" s="7">
        <v>4</v>
      </c>
      <c r="C89" s="7">
        <v>136</v>
      </c>
      <c r="D89" s="8">
        <f>SUM(C89)/(B89)</f>
        <v>34</v>
      </c>
      <c r="E89" s="1">
        <v>45</v>
      </c>
      <c r="F89" s="7"/>
      <c r="G89" s="6"/>
      <c r="H89" s="6"/>
      <c r="I89" s="6"/>
      <c r="J89" s="6"/>
      <c r="K89" s="7"/>
    </row>
    <row r="90" spans="1:11" ht="12.75">
      <c r="A90" s="4" t="s">
        <v>8</v>
      </c>
      <c r="B90" s="5">
        <f>SUM(B89:B89)</f>
        <v>4</v>
      </c>
      <c r="C90" s="5">
        <f>SUM(C89:C89)</f>
        <v>136</v>
      </c>
      <c r="D90" s="13">
        <f>SUM(C90)/(B90)</f>
        <v>34</v>
      </c>
      <c r="E90" s="5">
        <v>45</v>
      </c>
      <c r="F90" s="5"/>
      <c r="G90" s="4"/>
      <c r="H90" s="4"/>
      <c r="I90" s="4"/>
      <c r="J90" s="4"/>
      <c r="K90" s="5"/>
    </row>
    <row r="91" spans="1:11" ht="12.75">
      <c r="A91" s="4" t="s">
        <v>104</v>
      </c>
      <c r="B91" s="5">
        <f>C26</f>
        <v>3</v>
      </c>
      <c r="C91" s="5">
        <f>C27</f>
        <v>101</v>
      </c>
      <c r="D91" s="13">
        <f>SUM(C91)/(B91)</f>
        <v>33.666666666666664</v>
      </c>
      <c r="E91" s="5">
        <v>36</v>
      </c>
      <c r="F91" s="5"/>
      <c r="G91" s="4"/>
      <c r="H91" s="4"/>
      <c r="I91" s="4"/>
      <c r="J91" s="4"/>
      <c r="K91" s="5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5"/>
    </row>
    <row r="93" spans="1:11" ht="12.75">
      <c r="A93" s="4" t="s">
        <v>83</v>
      </c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6" t="s">
        <v>186</v>
      </c>
      <c r="B94" s="6"/>
      <c r="C94" s="6"/>
      <c r="D94" s="6"/>
      <c r="E94" s="6"/>
      <c r="F94" s="6"/>
      <c r="G94" s="6"/>
      <c r="H94" s="6"/>
      <c r="I94" s="6"/>
      <c r="J94" s="6"/>
      <c r="K94" s="7"/>
    </row>
    <row r="95" spans="1:11" ht="12.75">
      <c r="A95" s="6" t="s">
        <v>187</v>
      </c>
      <c r="B95" s="6"/>
      <c r="C95" s="6"/>
      <c r="D95" s="6"/>
      <c r="E95" s="6"/>
      <c r="F95" s="6"/>
      <c r="G95" s="6"/>
      <c r="H95" s="6"/>
      <c r="I95" s="6"/>
      <c r="J95" s="6"/>
      <c r="K95" s="7"/>
    </row>
    <row r="96" spans="1:11" ht="12.75">
      <c r="A96" s="6" t="s">
        <v>188</v>
      </c>
      <c r="B96" s="6"/>
      <c r="C96" s="6"/>
      <c r="D96" s="6"/>
      <c r="E96" s="6"/>
      <c r="F96" s="6"/>
      <c r="G96" s="6"/>
      <c r="H96" s="6"/>
      <c r="I96" s="6"/>
      <c r="J96" s="6"/>
      <c r="K96" s="7"/>
    </row>
    <row r="97" spans="1:11" ht="12.75">
      <c r="A97" s="6" t="s">
        <v>189</v>
      </c>
      <c r="B97" s="6"/>
      <c r="C97" s="6"/>
      <c r="D97" s="6"/>
      <c r="E97" s="6"/>
      <c r="F97" s="6"/>
      <c r="G97" s="6"/>
      <c r="H97" s="6"/>
      <c r="I97" s="6"/>
      <c r="J97" s="6"/>
      <c r="K97" s="7"/>
    </row>
    <row r="98" spans="1:11" ht="12.75">
      <c r="A98" s="6" t="s">
        <v>190</v>
      </c>
      <c r="B98" s="6"/>
      <c r="C98" s="6"/>
      <c r="D98" s="6"/>
      <c r="E98" s="6"/>
      <c r="F98" s="6"/>
      <c r="G98" s="6"/>
      <c r="H98" s="6"/>
      <c r="I98" s="6"/>
      <c r="J98" s="6"/>
      <c r="K98" s="7"/>
    </row>
    <row r="99" spans="1:11" ht="12.75">
      <c r="A99" s="6" t="s">
        <v>191</v>
      </c>
      <c r="B99" s="6"/>
      <c r="C99" s="6"/>
      <c r="D99" s="6"/>
      <c r="E99" s="6"/>
      <c r="F99" s="6"/>
      <c r="G99" s="6"/>
      <c r="H99" s="6"/>
      <c r="I99" s="6"/>
      <c r="J99" s="6"/>
      <c r="K99" s="7"/>
    </row>
    <row r="100" spans="1:11" ht="12.75">
      <c r="A100" s="6" t="s">
        <v>192</v>
      </c>
      <c r="B100" s="6"/>
      <c r="C100" s="6"/>
      <c r="D100" s="6"/>
      <c r="E100" s="6"/>
      <c r="F100" s="6"/>
      <c r="G100" s="6"/>
      <c r="H100" s="6"/>
      <c r="I100" s="6"/>
      <c r="J100" s="6"/>
      <c r="K100" s="7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</row>
    <row r="102" spans="1:11" ht="12.75">
      <c r="A102" s="22" t="s">
        <v>68</v>
      </c>
      <c r="B102" s="23" t="s">
        <v>69</v>
      </c>
      <c r="C102" s="23" t="s">
        <v>94</v>
      </c>
      <c r="D102" s="23" t="s">
        <v>70</v>
      </c>
      <c r="E102" s="23" t="s">
        <v>72</v>
      </c>
      <c r="F102" s="23" t="s">
        <v>71</v>
      </c>
      <c r="G102" s="23" t="s">
        <v>102</v>
      </c>
      <c r="H102" s="23" t="s">
        <v>73</v>
      </c>
      <c r="I102" s="23" t="s">
        <v>74</v>
      </c>
      <c r="J102" s="23" t="s">
        <v>86</v>
      </c>
      <c r="K102" s="24"/>
    </row>
    <row r="103" spans="1:11" ht="12.75">
      <c r="A103" t="s">
        <v>121</v>
      </c>
      <c r="B103" s="1">
        <v>6</v>
      </c>
      <c r="C103" s="1">
        <v>8</v>
      </c>
      <c r="D103" s="1">
        <f aca="true" t="shared" si="3" ref="D103:D117">SUM(B103:C103)</f>
        <v>14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7">
        <v>0</v>
      </c>
      <c r="K103" s="1"/>
    </row>
    <row r="104" spans="1:11" ht="12.75">
      <c r="A104" t="s">
        <v>160</v>
      </c>
      <c r="B104" s="1">
        <v>4</v>
      </c>
      <c r="C104" s="1">
        <v>3</v>
      </c>
      <c r="D104" s="1">
        <f t="shared" si="3"/>
        <v>7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7">
        <v>0</v>
      </c>
      <c r="K104" s="1"/>
    </row>
    <row r="105" spans="1:11" ht="12.75">
      <c r="A105" t="s">
        <v>156</v>
      </c>
      <c r="B105" s="1">
        <v>2</v>
      </c>
      <c r="C105" s="1">
        <v>4</v>
      </c>
      <c r="D105" s="1">
        <f t="shared" si="3"/>
        <v>6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7">
        <v>0</v>
      </c>
      <c r="K105" s="1"/>
    </row>
    <row r="106" spans="1:11" ht="12.75">
      <c r="A106" t="s">
        <v>164</v>
      </c>
      <c r="B106" s="1">
        <v>1</v>
      </c>
      <c r="C106" s="1">
        <v>5</v>
      </c>
      <c r="D106" s="1">
        <f t="shared" si="3"/>
        <v>6</v>
      </c>
      <c r="E106" s="1">
        <v>0</v>
      </c>
      <c r="F106" s="1">
        <v>0</v>
      </c>
      <c r="G106" s="1">
        <v>0</v>
      </c>
      <c r="H106" s="1">
        <v>0</v>
      </c>
      <c r="I106" s="1">
        <v>1</v>
      </c>
      <c r="J106" s="7">
        <v>0</v>
      </c>
      <c r="K106" s="1"/>
    </row>
    <row r="107" spans="1:11" ht="12.75">
      <c r="A107" t="s">
        <v>123</v>
      </c>
      <c r="B107" s="1">
        <v>2</v>
      </c>
      <c r="C107" s="1">
        <v>3</v>
      </c>
      <c r="D107" s="1">
        <f t="shared" si="3"/>
        <v>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7">
        <v>0</v>
      </c>
      <c r="K107" s="1"/>
    </row>
    <row r="108" spans="1:11" ht="12.75">
      <c r="A108" t="s">
        <v>157</v>
      </c>
      <c r="B108" s="1">
        <v>1</v>
      </c>
      <c r="C108" s="1">
        <v>4</v>
      </c>
      <c r="D108" s="1">
        <f t="shared" si="3"/>
        <v>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7">
        <v>0</v>
      </c>
      <c r="K108" s="1"/>
    </row>
    <row r="109" spans="1:11" ht="12.75">
      <c r="A109" t="s">
        <v>163</v>
      </c>
      <c r="B109" s="1">
        <v>1</v>
      </c>
      <c r="C109" s="1">
        <v>4</v>
      </c>
      <c r="D109" s="1">
        <f t="shared" si="3"/>
        <v>5</v>
      </c>
      <c r="E109" s="1">
        <v>1</v>
      </c>
      <c r="F109" s="1">
        <v>0</v>
      </c>
      <c r="G109" s="1">
        <v>0</v>
      </c>
      <c r="H109" s="1">
        <v>1</v>
      </c>
      <c r="I109" s="1">
        <v>0</v>
      </c>
      <c r="J109" s="7">
        <v>0</v>
      </c>
      <c r="K109" s="1"/>
    </row>
    <row r="110" spans="1:11" ht="12.75">
      <c r="A110" t="s">
        <v>161</v>
      </c>
      <c r="B110" s="1">
        <v>1</v>
      </c>
      <c r="C110" s="1">
        <v>3</v>
      </c>
      <c r="D110" s="1">
        <f t="shared" si="3"/>
        <v>4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7">
        <v>0</v>
      </c>
      <c r="K110" s="1"/>
    </row>
    <row r="111" spans="1:11" ht="12.75">
      <c r="A111" t="s">
        <v>158</v>
      </c>
      <c r="B111" s="1">
        <v>3</v>
      </c>
      <c r="C111" s="1">
        <v>0</v>
      </c>
      <c r="D111" s="1">
        <f t="shared" si="3"/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7">
        <v>0</v>
      </c>
      <c r="K111" s="1"/>
    </row>
    <row r="112" spans="1:11" ht="12.75">
      <c r="A112" t="s">
        <v>159</v>
      </c>
      <c r="B112" s="1">
        <v>1</v>
      </c>
      <c r="C112" s="1">
        <v>2</v>
      </c>
      <c r="D112" s="1">
        <f t="shared" si="3"/>
        <v>3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7">
        <v>0</v>
      </c>
      <c r="K112" s="1"/>
    </row>
    <row r="113" spans="1:11" ht="12.75">
      <c r="A113" t="s">
        <v>165</v>
      </c>
      <c r="B113" s="1">
        <v>1</v>
      </c>
      <c r="C113" s="1">
        <v>2</v>
      </c>
      <c r="D113" s="1">
        <f t="shared" si="3"/>
        <v>3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7">
        <v>0</v>
      </c>
      <c r="K113" s="1"/>
    </row>
    <row r="114" spans="1:11" ht="12.75">
      <c r="A114" t="s">
        <v>122</v>
      </c>
      <c r="B114" s="1">
        <v>0</v>
      </c>
      <c r="C114" s="1">
        <v>3</v>
      </c>
      <c r="D114" s="1">
        <f t="shared" si="3"/>
        <v>3</v>
      </c>
      <c r="E114" s="1">
        <v>0</v>
      </c>
      <c r="F114" s="1">
        <v>0</v>
      </c>
      <c r="G114" s="1">
        <v>1</v>
      </c>
      <c r="H114" s="1">
        <v>0</v>
      </c>
      <c r="I114" s="1">
        <v>0</v>
      </c>
      <c r="J114" s="7">
        <v>0</v>
      </c>
      <c r="K114" s="1"/>
    </row>
    <row r="115" spans="1:11" ht="12.75">
      <c r="A115" t="s">
        <v>166</v>
      </c>
      <c r="B115" s="1">
        <v>1</v>
      </c>
      <c r="C115" s="1">
        <v>1</v>
      </c>
      <c r="D115" s="1">
        <f t="shared" si="3"/>
        <v>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7">
        <v>0</v>
      </c>
      <c r="K115" s="1"/>
    </row>
    <row r="116" spans="1:11" ht="12.75">
      <c r="A116" t="s">
        <v>126</v>
      </c>
      <c r="B116" s="1">
        <v>1</v>
      </c>
      <c r="C116" s="1">
        <v>0</v>
      </c>
      <c r="D116" s="1">
        <f t="shared" si="3"/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7">
        <v>0</v>
      </c>
      <c r="K116" s="1"/>
    </row>
    <row r="117" spans="1:11" ht="12.75">
      <c r="A117" t="s">
        <v>173</v>
      </c>
      <c r="B117" s="1">
        <v>0</v>
      </c>
      <c r="C117" s="1">
        <v>1</v>
      </c>
      <c r="D117" s="1">
        <f t="shared" si="3"/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7">
        <v>0</v>
      </c>
      <c r="K117" s="1"/>
    </row>
    <row r="118" spans="1:11" ht="12.75">
      <c r="A118" s="22" t="s">
        <v>8</v>
      </c>
      <c r="B118" s="23">
        <f aca="true" t="shared" si="4" ref="B118:J118">SUM(B103:B117)</f>
        <v>25</v>
      </c>
      <c r="C118" s="23">
        <f t="shared" si="4"/>
        <v>43</v>
      </c>
      <c r="D118" s="23">
        <f t="shared" si="4"/>
        <v>68</v>
      </c>
      <c r="E118" s="23">
        <f t="shared" si="4"/>
        <v>7</v>
      </c>
      <c r="F118" s="23">
        <f t="shared" si="4"/>
        <v>2</v>
      </c>
      <c r="G118" s="23">
        <f t="shared" si="4"/>
        <v>1</v>
      </c>
      <c r="H118" s="23">
        <f t="shared" si="4"/>
        <v>1</v>
      </c>
      <c r="I118" s="23">
        <f t="shared" si="4"/>
        <v>1</v>
      </c>
      <c r="J118" s="23">
        <f t="shared" si="4"/>
        <v>0</v>
      </c>
      <c r="K118" s="2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6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1"/>
      <c r="J4" s="1"/>
    </row>
    <row r="5" spans="1:10" ht="12.75">
      <c r="A5" t="s">
        <v>138</v>
      </c>
      <c r="B5" s="1">
        <v>15</v>
      </c>
      <c r="C5" s="1">
        <v>19</v>
      </c>
      <c r="D5" s="1">
        <v>0</v>
      </c>
      <c r="E5" s="1">
        <v>10</v>
      </c>
      <c r="F5" s="1"/>
      <c r="G5" s="1"/>
      <c r="H5" s="1">
        <f>SUM(B5:G5)</f>
        <v>44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139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12</v>
      </c>
      <c r="C8" s="7">
        <f>SUM(C9:C11)</f>
        <v>20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6</v>
      </c>
      <c r="C9" s="7">
        <v>10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6</v>
      </c>
      <c r="C10" s="7">
        <v>10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0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12</v>
      </c>
      <c r="C12" s="7">
        <v>8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5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0.3333333333333333</v>
      </c>
      <c r="C14" s="9">
        <f>SUM(C13/C12)</f>
        <v>0.625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2</v>
      </c>
      <c r="C15" s="7">
        <v>2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1</v>
      </c>
      <c r="C16" s="7">
        <v>2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0.5</v>
      </c>
      <c r="C17" s="9">
        <f>SUM(C16)/(C15)</f>
        <v>1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51</v>
      </c>
      <c r="C18" s="7">
        <f>SUM(C19)+(C24)</f>
        <v>46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24</v>
      </c>
      <c r="C19" s="7">
        <v>25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84</v>
      </c>
      <c r="C20" s="7">
        <v>152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115</v>
      </c>
      <c r="C21" s="7">
        <v>220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199</v>
      </c>
      <c r="C22" s="7">
        <f>SUM(C20)+(C21)</f>
        <v>372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18</v>
      </c>
      <c r="C23" s="7">
        <v>15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27</v>
      </c>
      <c r="C24" s="7">
        <v>21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2</v>
      </c>
      <c r="C25" s="7">
        <v>1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5</v>
      </c>
      <c r="C26" s="7">
        <v>0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189</v>
      </c>
      <c r="C27" s="7">
        <v>0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37.8</v>
      </c>
      <c r="C28" s="8">
        <v>0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4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2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0</v>
      </c>
      <c r="C31" s="7">
        <v>4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0</v>
      </c>
      <c r="C32" s="7">
        <v>20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207</v>
      </c>
      <c r="C33" s="25" t="s">
        <v>208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17</v>
      </c>
      <c r="C36" s="7">
        <v>72</v>
      </c>
      <c r="D36" s="8">
        <f>SUM(C36)/(B36)</f>
        <v>4.235294117647059</v>
      </c>
      <c r="E36" s="1">
        <v>27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6</v>
      </c>
      <c r="C37" s="7">
        <v>11</v>
      </c>
      <c r="D37" s="8">
        <f>SUM(C37)/(B37)</f>
        <v>1.8333333333333333</v>
      </c>
      <c r="E37" s="1">
        <v>9</v>
      </c>
      <c r="F37" s="7">
        <v>0</v>
      </c>
      <c r="G37" s="7"/>
      <c r="H37" s="7"/>
      <c r="I37" s="7"/>
      <c r="J37" s="7"/>
      <c r="K37" s="7"/>
    </row>
    <row r="38" spans="1:11" ht="12.75">
      <c r="A38" t="s">
        <v>164</v>
      </c>
      <c r="B38" s="7">
        <v>1</v>
      </c>
      <c r="C38" s="7">
        <v>1</v>
      </c>
      <c r="D38" s="8">
        <f>SUM(C38)/(B38)</f>
        <v>1</v>
      </c>
      <c r="E38" s="1">
        <v>1</v>
      </c>
      <c r="F38" s="7">
        <v>0</v>
      </c>
      <c r="G38" s="7"/>
      <c r="H38" s="7"/>
      <c r="I38" s="7"/>
      <c r="J38" s="7"/>
      <c r="K38" s="7"/>
    </row>
    <row r="39" spans="1:11" ht="12.75">
      <c r="A39" s="4" t="s">
        <v>8</v>
      </c>
      <c r="B39" s="5">
        <f>SUM(B36:B38)</f>
        <v>24</v>
      </c>
      <c r="C39" s="5">
        <f>SUM(C36:C38)</f>
        <v>84</v>
      </c>
      <c r="D39" s="13">
        <f>SUM(C39)/(B39)</f>
        <v>3.5</v>
      </c>
      <c r="E39" s="5">
        <v>27</v>
      </c>
      <c r="F39" s="5">
        <f>SUM(F36:F38)</f>
        <v>0</v>
      </c>
      <c r="G39" s="5"/>
      <c r="H39" s="5"/>
      <c r="I39" s="5"/>
      <c r="J39" s="5"/>
      <c r="K39" s="5"/>
    </row>
    <row r="40" spans="1:11" ht="12.75">
      <c r="A40" s="4" t="s">
        <v>138</v>
      </c>
      <c r="B40" s="5">
        <f>C19</f>
        <v>25</v>
      </c>
      <c r="C40" s="5">
        <f>C20</f>
        <v>152</v>
      </c>
      <c r="D40" s="13">
        <f>SUM(C40)/(B40)</f>
        <v>6.08</v>
      </c>
      <c r="E40" s="5">
        <v>23</v>
      </c>
      <c r="F40" s="5">
        <v>2</v>
      </c>
      <c r="G40" s="5"/>
      <c r="H40" s="5"/>
      <c r="I40" s="5"/>
      <c r="J40" s="5"/>
      <c r="K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" t="s">
        <v>44</v>
      </c>
      <c r="B42" s="5" t="s">
        <v>45</v>
      </c>
      <c r="C42" s="5" t="s">
        <v>40</v>
      </c>
      <c r="D42" s="5" t="s">
        <v>46</v>
      </c>
      <c r="E42" s="5" t="s">
        <v>47</v>
      </c>
      <c r="F42" s="5" t="s">
        <v>41</v>
      </c>
      <c r="G42" s="5" t="s">
        <v>48</v>
      </c>
      <c r="H42" s="5" t="s">
        <v>43</v>
      </c>
      <c r="I42" s="5" t="s">
        <v>42</v>
      </c>
      <c r="J42" s="5"/>
      <c r="K42" s="5"/>
    </row>
    <row r="43" spans="1:11" ht="12.75">
      <c r="A43" s="6" t="s">
        <v>123</v>
      </c>
      <c r="B43" s="7">
        <v>18</v>
      </c>
      <c r="C43" s="7">
        <v>26</v>
      </c>
      <c r="D43" s="7">
        <v>2</v>
      </c>
      <c r="E43" s="9">
        <f>SUM(B43)/(C43)</f>
        <v>0.6923076923076923</v>
      </c>
      <c r="F43" s="7">
        <v>115</v>
      </c>
      <c r="G43" s="14">
        <f>SUM(F43)/(C43)</f>
        <v>4.423076923076923</v>
      </c>
      <c r="H43" s="7">
        <v>1</v>
      </c>
      <c r="I43" s="1">
        <v>17</v>
      </c>
      <c r="J43" s="7"/>
      <c r="K43" s="7"/>
    </row>
    <row r="44" spans="1:11" ht="12.75">
      <c r="A44" s="6" t="s">
        <v>103</v>
      </c>
      <c r="B44" s="7">
        <v>0</v>
      </c>
      <c r="C44" s="7">
        <v>1</v>
      </c>
      <c r="D44" s="7">
        <v>0</v>
      </c>
      <c r="E44" s="9">
        <f>SUM(B44)/(C44)</f>
        <v>0</v>
      </c>
      <c r="F44" s="7">
        <v>0</v>
      </c>
      <c r="G44" s="14">
        <f>SUM(F44)/(C44)</f>
        <v>0</v>
      </c>
      <c r="H44" s="7">
        <v>0</v>
      </c>
      <c r="I44" s="1" t="s">
        <v>98</v>
      </c>
      <c r="J44" s="7"/>
      <c r="K44" s="7"/>
    </row>
    <row r="45" spans="1:11" ht="12.75">
      <c r="A45" s="4" t="s">
        <v>8</v>
      </c>
      <c r="B45" s="5">
        <f>SUM(B43:B44)</f>
        <v>18</v>
      </c>
      <c r="C45" s="5">
        <f>SUM(C43:C44)</f>
        <v>27</v>
      </c>
      <c r="D45" s="5">
        <f>SUM(D43:D44)</f>
        <v>2</v>
      </c>
      <c r="E45" s="15">
        <f>SUM(B45)/(C45)</f>
        <v>0.6666666666666666</v>
      </c>
      <c r="F45" s="5">
        <f>SUM(F43:F44)</f>
        <v>115</v>
      </c>
      <c r="G45" s="16">
        <f>SUM(F45)/(C45)</f>
        <v>4.2592592592592595</v>
      </c>
      <c r="H45" s="5">
        <f>SUM(H43:H44)</f>
        <v>1</v>
      </c>
      <c r="I45" s="5">
        <v>17</v>
      </c>
      <c r="J45" s="5"/>
      <c r="K45" s="5"/>
    </row>
    <row r="46" spans="1:11" ht="12.75">
      <c r="A46" s="4" t="s">
        <v>138</v>
      </c>
      <c r="B46" s="5">
        <f>C23</f>
        <v>15</v>
      </c>
      <c r="C46" s="5">
        <f>C24</f>
        <v>21</v>
      </c>
      <c r="D46" s="5">
        <f>C25</f>
        <v>1</v>
      </c>
      <c r="E46" s="15">
        <f>SUM(B46)/(C46)</f>
        <v>0.7142857142857143</v>
      </c>
      <c r="F46" s="5">
        <f>C21</f>
        <v>220</v>
      </c>
      <c r="G46" s="16">
        <f>SUM(F46)/(C46)</f>
        <v>10.476190476190476</v>
      </c>
      <c r="H46" s="5">
        <v>2</v>
      </c>
      <c r="I46" s="5" t="s">
        <v>210</v>
      </c>
      <c r="J46" s="5"/>
      <c r="K46" s="5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4" t="s">
        <v>49</v>
      </c>
      <c r="B48" s="5" t="s">
        <v>50</v>
      </c>
      <c r="C48" s="5" t="s">
        <v>41</v>
      </c>
      <c r="D48" s="5" t="s">
        <v>9</v>
      </c>
      <c r="E48" s="5" t="s">
        <v>42</v>
      </c>
      <c r="F48" s="5" t="s">
        <v>43</v>
      </c>
      <c r="G48" s="5"/>
      <c r="H48" s="5"/>
      <c r="I48" s="5"/>
      <c r="J48" s="5"/>
      <c r="K48" s="5"/>
    </row>
    <row r="49" spans="1:11" ht="12.75">
      <c r="A49" s="6" t="s">
        <v>166</v>
      </c>
      <c r="B49" s="7">
        <v>6</v>
      </c>
      <c r="C49" s="7">
        <v>34</v>
      </c>
      <c r="D49" s="8">
        <f aca="true" t="shared" si="0" ref="D49:D56">SUM(C49)/(B49)</f>
        <v>5.666666666666667</v>
      </c>
      <c r="E49" s="1" t="s">
        <v>209</v>
      </c>
      <c r="F49" s="7">
        <v>1</v>
      </c>
      <c r="G49" s="7"/>
      <c r="H49" s="7"/>
      <c r="I49" s="7"/>
      <c r="J49" s="7"/>
      <c r="K49" s="7"/>
    </row>
    <row r="50" spans="1:11" ht="12.75">
      <c r="A50" s="6" t="s">
        <v>211</v>
      </c>
      <c r="B50" s="7">
        <v>4</v>
      </c>
      <c r="C50" s="7">
        <v>26</v>
      </c>
      <c r="D50" s="8">
        <f t="shared" si="0"/>
        <v>6.5</v>
      </c>
      <c r="E50" s="1">
        <v>12</v>
      </c>
      <c r="F50" s="7">
        <v>0</v>
      </c>
      <c r="G50" s="7"/>
      <c r="H50" s="7"/>
      <c r="I50" s="7"/>
      <c r="J50" s="7"/>
      <c r="K50" s="7"/>
    </row>
    <row r="51" spans="1:11" ht="12.75">
      <c r="A51" s="6" t="s">
        <v>173</v>
      </c>
      <c r="B51" s="7">
        <v>3</v>
      </c>
      <c r="C51" s="7">
        <v>33</v>
      </c>
      <c r="D51" s="8">
        <f t="shared" si="0"/>
        <v>11</v>
      </c>
      <c r="E51" s="1">
        <v>17</v>
      </c>
      <c r="F51" s="7">
        <v>0</v>
      </c>
      <c r="G51" s="7"/>
      <c r="H51" s="7"/>
      <c r="I51" s="7"/>
      <c r="J51" s="7"/>
      <c r="K51" s="7"/>
    </row>
    <row r="52" spans="1:11" ht="12.75">
      <c r="A52" s="6" t="s">
        <v>161</v>
      </c>
      <c r="B52" s="7">
        <v>2</v>
      </c>
      <c r="C52" s="7">
        <v>11</v>
      </c>
      <c r="D52" s="8">
        <f t="shared" si="0"/>
        <v>5.5</v>
      </c>
      <c r="E52" s="1">
        <v>7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121</v>
      </c>
      <c r="B53" s="7">
        <v>2</v>
      </c>
      <c r="C53" s="7">
        <v>-2</v>
      </c>
      <c r="D53" s="8">
        <f>SUM(C53)/(B53)</f>
        <v>-1</v>
      </c>
      <c r="E53" s="1">
        <v>4</v>
      </c>
      <c r="F53" s="7">
        <v>0</v>
      </c>
      <c r="G53" s="7"/>
      <c r="H53" s="7"/>
      <c r="I53" s="7"/>
      <c r="J53" s="7"/>
      <c r="K53" s="7"/>
    </row>
    <row r="54" spans="1:11" ht="12.75">
      <c r="A54" s="6" t="s">
        <v>122</v>
      </c>
      <c r="B54" s="7">
        <v>1</v>
      </c>
      <c r="C54" s="7">
        <v>13</v>
      </c>
      <c r="D54" s="8">
        <f>SUM(C54)/(B54)</f>
        <v>13</v>
      </c>
      <c r="E54" s="1">
        <v>13</v>
      </c>
      <c r="F54" s="7">
        <v>0</v>
      </c>
      <c r="G54" s="7"/>
      <c r="H54" s="7"/>
      <c r="I54" s="7"/>
      <c r="J54" s="7"/>
      <c r="K54" s="7"/>
    </row>
    <row r="55" spans="1:11" ht="12.75">
      <c r="A55" s="4" t="s">
        <v>8</v>
      </c>
      <c r="B55" s="5">
        <f>SUM(B49:B54)</f>
        <v>18</v>
      </c>
      <c r="C55" s="5">
        <f>SUM(C49:C54)</f>
        <v>115</v>
      </c>
      <c r="D55" s="13">
        <f t="shared" si="0"/>
        <v>6.388888888888889</v>
      </c>
      <c r="E55" s="5">
        <v>17</v>
      </c>
      <c r="F55" s="5">
        <f>SUM(F49:F54)</f>
        <v>1</v>
      </c>
      <c r="G55" s="5"/>
      <c r="H55" s="5"/>
      <c r="I55" s="5"/>
      <c r="J55" s="5"/>
      <c r="K55" s="12"/>
    </row>
    <row r="56" spans="1:11" ht="12.75">
      <c r="A56" s="4" t="s">
        <v>138</v>
      </c>
      <c r="B56" s="5">
        <f>C23</f>
        <v>15</v>
      </c>
      <c r="C56" s="5">
        <f>C21</f>
        <v>220</v>
      </c>
      <c r="D56" s="13">
        <f t="shared" si="0"/>
        <v>14.666666666666666</v>
      </c>
      <c r="E56" s="5" t="s">
        <v>210</v>
      </c>
      <c r="F56" s="5">
        <v>2</v>
      </c>
      <c r="G56" s="5"/>
      <c r="H56" s="5"/>
      <c r="I56" s="5"/>
      <c r="J56" s="5"/>
      <c r="K56" s="12"/>
    </row>
    <row r="57" spans="1:11" ht="12.75">
      <c r="A57" s="4"/>
      <c r="B57" s="5"/>
      <c r="C57" s="5"/>
      <c r="D57" s="13"/>
      <c r="E57" s="5"/>
      <c r="F57" s="5"/>
      <c r="G57" s="5"/>
      <c r="H57" s="5"/>
      <c r="I57" s="5"/>
      <c r="J57" s="5"/>
      <c r="K57" s="12"/>
    </row>
    <row r="58" spans="1:11" ht="12.75">
      <c r="A58" s="4"/>
      <c r="B58" s="5" t="s">
        <v>43</v>
      </c>
      <c r="C58" s="5" t="s">
        <v>43</v>
      </c>
      <c r="D58" s="5" t="s">
        <v>43</v>
      </c>
      <c r="E58" s="5"/>
      <c r="F58" s="5"/>
      <c r="G58" s="5"/>
      <c r="H58" s="5"/>
      <c r="I58" s="5"/>
      <c r="J58" s="5"/>
      <c r="K58" s="12"/>
    </row>
    <row r="59" spans="1:11" ht="12.75">
      <c r="A59" s="4" t="s">
        <v>51</v>
      </c>
      <c r="B59" s="5" t="s">
        <v>52</v>
      </c>
      <c r="C59" s="5" t="s">
        <v>50</v>
      </c>
      <c r="D59" s="5" t="s">
        <v>100</v>
      </c>
      <c r="E59" s="5" t="s">
        <v>54</v>
      </c>
      <c r="F59" s="5" t="s">
        <v>55</v>
      </c>
      <c r="G59" s="5" t="s">
        <v>56</v>
      </c>
      <c r="H59" s="5" t="s">
        <v>57</v>
      </c>
      <c r="I59" s="5" t="s">
        <v>58</v>
      </c>
      <c r="J59" s="5"/>
      <c r="K59" s="12"/>
    </row>
    <row r="60" spans="1:11" ht="12.75">
      <c r="A60" s="6" t="s">
        <v>166</v>
      </c>
      <c r="B60" s="7">
        <v>0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  <c r="I60" s="7">
        <f>SUM(B60*6)+(C60*6)+(D60*6)+(E60)+(F60*2)+(G60*3)+(H60*2)</f>
        <v>6</v>
      </c>
      <c r="J60" s="7"/>
      <c r="K60" s="7"/>
    </row>
    <row r="61" spans="1:11" ht="12.75">
      <c r="A61" t="s">
        <v>126</v>
      </c>
      <c r="B61" s="7">
        <v>0</v>
      </c>
      <c r="C61" s="7">
        <v>0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f>SUM(B61*6)+(C61*6)+(D61*6)+(E61)+(F61*2)+(G61*3)+(H61*2)</f>
        <v>1</v>
      </c>
      <c r="J61" s="7"/>
      <c r="K61" s="7"/>
    </row>
    <row r="62" spans="1:11" ht="12.75">
      <c r="A62" s="4" t="s">
        <v>8</v>
      </c>
      <c r="B62" s="5">
        <f aca="true" t="shared" si="1" ref="B62:H62">SUM(B60:B61)</f>
        <v>0</v>
      </c>
      <c r="C62" s="5">
        <f t="shared" si="1"/>
        <v>0</v>
      </c>
      <c r="D62" s="5">
        <f t="shared" si="1"/>
        <v>1</v>
      </c>
      <c r="E62" s="5">
        <f t="shared" si="1"/>
        <v>1</v>
      </c>
      <c r="F62" s="5">
        <f t="shared" si="1"/>
        <v>0</v>
      </c>
      <c r="G62" s="5">
        <f t="shared" si="1"/>
        <v>0</v>
      </c>
      <c r="H62" s="5">
        <f t="shared" si="1"/>
        <v>0</v>
      </c>
      <c r="I62" s="5">
        <f>SUM(B62*6)+(C62*6)+(D62*6)+(E62)+(F62*2)+(G62*3)+(H62*2)</f>
        <v>7</v>
      </c>
      <c r="J62" s="5"/>
      <c r="K62" s="12"/>
    </row>
    <row r="63" spans="1:11" ht="12.75">
      <c r="A63" s="4" t="s">
        <v>138</v>
      </c>
      <c r="B63" s="5">
        <f>F40</f>
        <v>2</v>
      </c>
      <c r="C63" s="5">
        <f>H46</f>
        <v>2</v>
      </c>
      <c r="D63" s="5">
        <f>SUM(F74)+(F78)+(F83)</f>
        <v>2</v>
      </c>
      <c r="E63" s="5">
        <f>B68</f>
        <v>3</v>
      </c>
      <c r="F63" s="5">
        <v>1</v>
      </c>
      <c r="G63" s="5">
        <f>E68</f>
        <v>1</v>
      </c>
      <c r="H63" s="5">
        <v>0</v>
      </c>
      <c r="I63" s="5">
        <f>SUM(B63*6)+(C63*6)+(D63*6)+(E63)+(F63*2)+(G63*3)+(H63*2)</f>
        <v>44</v>
      </c>
      <c r="J63" s="5"/>
      <c r="K63" s="12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12"/>
    </row>
    <row r="65" spans="1:11" ht="12.75">
      <c r="A65" s="4" t="s">
        <v>59</v>
      </c>
      <c r="B65" s="5" t="s">
        <v>60</v>
      </c>
      <c r="C65" s="5" t="s">
        <v>61</v>
      </c>
      <c r="D65" s="5" t="s">
        <v>47</v>
      </c>
      <c r="E65" s="5" t="s">
        <v>90</v>
      </c>
      <c r="F65" s="5" t="s">
        <v>62</v>
      </c>
      <c r="G65" s="5" t="s">
        <v>47</v>
      </c>
      <c r="H65" s="5" t="s">
        <v>42</v>
      </c>
      <c r="I65" s="5" t="s">
        <v>58</v>
      </c>
      <c r="J65" s="17" t="s">
        <v>75</v>
      </c>
      <c r="K65" s="12"/>
    </row>
    <row r="66" spans="1:11" ht="12.75">
      <c r="A66" s="6" t="s">
        <v>126</v>
      </c>
      <c r="B66" s="7">
        <v>1</v>
      </c>
      <c r="C66" s="7">
        <v>1</v>
      </c>
      <c r="D66" s="9">
        <f>SUM(B66/C66)</f>
        <v>1</v>
      </c>
      <c r="E66" s="18">
        <v>0</v>
      </c>
      <c r="F66" s="18">
        <v>0</v>
      </c>
      <c r="G66" s="15">
        <v>0</v>
      </c>
      <c r="H66" s="1" t="s">
        <v>98</v>
      </c>
      <c r="I66" s="7">
        <f>SUM(B66)+(E66*3)</f>
        <v>1</v>
      </c>
      <c r="J66" s="19"/>
      <c r="K66" s="7"/>
    </row>
    <row r="67" spans="1:11" ht="12.75">
      <c r="A67" s="4" t="s">
        <v>8</v>
      </c>
      <c r="B67" s="5">
        <f>SUM(B66:B66)</f>
        <v>1</v>
      </c>
      <c r="C67" s="5">
        <f>SUM(C66:C66)</f>
        <v>1</v>
      </c>
      <c r="D67" s="15">
        <f>SUM(B67/C67)</f>
        <v>1</v>
      </c>
      <c r="E67" s="5">
        <f>SUM(E66:E66)</f>
        <v>0</v>
      </c>
      <c r="F67" s="5">
        <f>SUM(F66:F66)</f>
        <v>0</v>
      </c>
      <c r="G67" s="15">
        <v>0</v>
      </c>
      <c r="H67" s="5" t="s">
        <v>98</v>
      </c>
      <c r="I67" s="5">
        <f>SUM(B67)+(E67*3)</f>
        <v>1</v>
      </c>
      <c r="J67" s="17"/>
      <c r="K67" s="5"/>
    </row>
    <row r="68" spans="1:11" ht="12.75">
      <c r="A68" s="4" t="s">
        <v>138</v>
      </c>
      <c r="B68" s="5">
        <v>3</v>
      </c>
      <c r="C68" s="5">
        <v>5</v>
      </c>
      <c r="D68" s="15">
        <f>SUM(B68/C68)</f>
        <v>0.6</v>
      </c>
      <c r="E68" s="20">
        <v>1</v>
      </c>
      <c r="F68" s="20">
        <v>1</v>
      </c>
      <c r="G68" s="15">
        <v>0</v>
      </c>
      <c r="H68" s="5">
        <v>42</v>
      </c>
      <c r="I68" s="5">
        <f>SUM(B68)+(E68*3)</f>
        <v>6</v>
      </c>
      <c r="J68" s="17" t="s">
        <v>212</v>
      </c>
      <c r="K68" s="5"/>
    </row>
    <row r="69" spans="1:11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4" t="s">
        <v>76</v>
      </c>
      <c r="B70" s="5" t="s">
        <v>77</v>
      </c>
      <c r="C70" s="5" t="s">
        <v>41</v>
      </c>
      <c r="D70" s="5" t="s">
        <v>9</v>
      </c>
      <c r="E70" s="5" t="s">
        <v>42</v>
      </c>
      <c r="F70" s="5" t="s">
        <v>43</v>
      </c>
      <c r="G70" s="5"/>
      <c r="H70" s="5"/>
      <c r="I70" s="5"/>
      <c r="J70" s="5"/>
      <c r="K70" s="5"/>
    </row>
    <row r="71" spans="1:11" ht="12.75">
      <c r="A71" s="6" t="s">
        <v>120</v>
      </c>
      <c r="B71" s="7">
        <v>3</v>
      </c>
      <c r="C71" s="7">
        <v>94</v>
      </c>
      <c r="D71" s="8">
        <f>SUM(C71)/(B71)</f>
        <v>31.333333333333332</v>
      </c>
      <c r="E71" s="1">
        <v>39</v>
      </c>
      <c r="F71" s="7">
        <v>0</v>
      </c>
      <c r="G71" s="7"/>
      <c r="H71" s="7"/>
      <c r="I71" s="7"/>
      <c r="J71" s="7"/>
      <c r="K71" s="7"/>
    </row>
    <row r="72" spans="1:11" ht="12.75">
      <c r="A72" s="6" t="s">
        <v>121</v>
      </c>
      <c r="B72" s="7">
        <v>3</v>
      </c>
      <c r="C72" s="7">
        <v>55</v>
      </c>
      <c r="D72" s="8">
        <f>SUM(C72)/(B72)</f>
        <v>18.333333333333332</v>
      </c>
      <c r="E72" s="1">
        <v>22</v>
      </c>
      <c r="F72" s="7">
        <v>0</v>
      </c>
      <c r="G72" s="7"/>
      <c r="H72" s="7"/>
      <c r="I72" s="7"/>
      <c r="J72" s="7"/>
      <c r="K72" s="7"/>
    </row>
    <row r="73" spans="1:11" ht="12.75">
      <c r="A73" s="4" t="s">
        <v>8</v>
      </c>
      <c r="B73" s="5">
        <f>SUM(B71:B72)</f>
        <v>6</v>
      </c>
      <c r="C73" s="5">
        <f>SUM(C71:C72)</f>
        <v>149</v>
      </c>
      <c r="D73" s="13">
        <f>SUM(C73)/(B73)</f>
        <v>24.833333333333332</v>
      </c>
      <c r="E73" s="5">
        <v>39</v>
      </c>
      <c r="F73" s="5">
        <f>SUM(F71:F72)</f>
        <v>0</v>
      </c>
      <c r="G73" s="5"/>
      <c r="H73" s="5"/>
      <c r="I73" s="5"/>
      <c r="J73" s="5"/>
      <c r="K73" s="12"/>
    </row>
    <row r="74" spans="1:11" ht="12.75">
      <c r="A74" s="4" t="s">
        <v>138</v>
      </c>
      <c r="B74" s="5">
        <v>1</v>
      </c>
      <c r="C74" s="5">
        <v>29</v>
      </c>
      <c r="D74" s="13">
        <f>SUM(C74)/(B74)</f>
        <v>29</v>
      </c>
      <c r="E74" s="5">
        <v>29</v>
      </c>
      <c r="F74" s="5">
        <v>0</v>
      </c>
      <c r="G74" s="5"/>
      <c r="H74" s="5"/>
      <c r="I74" s="5"/>
      <c r="J74" s="5"/>
      <c r="K74" s="12"/>
    </row>
    <row r="75" spans="1:1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2.75">
      <c r="A76" s="4" t="s">
        <v>65</v>
      </c>
      <c r="B76" s="5" t="s">
        <v>78</v>
      </c>
      <c r="C76" s="5" t="s">
        <v>41</v>
      </c>
      <c r="D76" s="5" t="s">
        <v>9</v>
      </c>
      <c r="E76" s="5" t="s">
        <v>42</v>
      </c>
      <c r="F76" s="5" t="s">
        <v>43</v>
      </c>
      <c r="G76" s="11"/>
      <c r="H76" s="11"/>
      <c r="I76" s="11"/>
      <c r="J76" s="11"/>
      <c r="K76" s="12"/>
    </row>
    <row r="77" spans="1:11" ht="12.75">
      <c r="A77" s="4" t="s">
        <v>8</v>
      </c>
      <c r="B77" s="5">
        <v>0</v>
      </c>
      <c r="C77" s="5"/>
      <c r="D77" s="13"/>
      <c r="E77" s="5"/>
      <c r="F77" s="5">
        <v>0</v>
      </c>
      <c r="G77" s="4"/>
      <c r="H77" s="4"/>
      <c r="I77" s="4"/>
      <c r="J77" s="4"/>
      <c r="K77" s="5"/>
    </row>
    <row r="78" spans="1:11" ht="12.75">
      <c r="A78" s="4" t="s">
        <v>138</v>
      </c>
      <c r="B78" s="5">
        <v>2</v>
      </c>
      <c r="C78" s="5">
        <v>20</v>
      </c>
      <c r="D78" s="13">
        <f>SUM(C78)/(B78)</f>
        <v>10</v>
      </c>
      <c r="E78" s="5">
        <v>15</v>
      </c>
      <c r="F78" s="5">
        <v>0</v>
      </c>
      <c r="G78" s="4"/>
      <c r="H78" s="4"/>
      <c r="I78" s="4"/>
      <c r="J78" s="4"/>
      <c r="K78" s="5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2.75">
      <c r="A80" s="4" t="s">
        <v>66</v>
      </c>
      <c r="B80" s="5" t="s">
        <v>79</v>
      </c>
      <c r="C80" s="5" t="s">
        <v>41</v>
      </c>
      <c r="D80" s="5" t="s">
        <v>9</v>
      </c>
      <c r="E80" s="5" t="s">
        <v>42</v>
      </c>
      <c r="F80" s="5" t="s">
        <v>43</v>
      </c>
      <c r="G80" s="11"/>
      <c r="H80" s="11"/>
      <c r="I80" s="11"/>
      <c r="J80" s="11"/>
      <c r="K80" s="12"/>
    </row>
    <row r="81" spans="1:11" ht="12.75">
      <c r="A81" s="6" t="s">
        <v>157</v>
      </c>
      <c r="B81" s="7">
        <v>1</v>
      </c>
      <c r="C81" s="7">
        <v>4</v>
      </c>
      <c r="D81" s="8">
        <f>SUM(C81)/(B81)</f>
        <v>4</v>
      </c>
      <c r="E81" s="1">
        <v>4</v>
      </c>
      <c r="F81" s="7">
        <v>0</v>
      </c>
      <c r="G81" s="11"/>
      <c r="H81" s="11"/>
      <c r="I81" s="11"/>
      <c r="J81" s="11"/>
      <c r="K81" s="12"/>
    </row>
    <row r="82" spans="1:11" ht="12.75">
      <c r="A82" s="4" t="s">
        <v>8</v>
      </c>
      <c r="B82" s="5">
        <f>SUM(B81:B81)</f>
        <v>1</v>
      </c>
      <c r="C82" s="5">
        <f>SUM(C81:C81)</f>
        <v>4</v>
      </c>
      <c r="D82" s="13">
        <f>SUM(C82)/(B82)</f>
        <v>4</v>
      </c>
      <c r="E82" s="5">
        <v>4</v>
      </c>
      <c r="F82" s="5">
        <f>SUM(F81:F81)</f>
        <v>0</v>
      </c>
      <c r="G82" s="11"/>
      <c r="H82" s="11"/>
      <c r="I82" s="11"/>
      <c r="J82" s="11"/>
      <c r="K82" s="12"/>
    </row>
    <row r="83" spans="1:11" ht="12.75">
      <c r="A83" s="4" t="s">
        <v>138</v>
      </c>
      <c r="B83" s="5">
        <v>2</v>
      </c>
      <c r="C83" s="5">
        <v>163</v>
      </c>
      <c r="D83" s="13">
        <f>SUM(C83)/(B83)</f>
        <v>81.5</v>
      </c>
      <c r="E83" s="5" t="s">
        <v>213</v>
      </c>
      <c r="F83" s="5">
        <v>2</v>
      </c>
      <c r="G83" s="6"/>
      <c r="H83" s="6"/>
      <c r="I83" s="6"/>
      <c r="J83" s="6"/>
      <c r="K83" s="7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2.75">
      <c r="A85" s="4" t="s">
        <v>67</v>
      </c>
      <c r="B85" s="5" t="s">
        <v>80</v>
      </c>
      <c r="C85" s="5" t="s">
        <v>41</v>
      </c>
      <c r="D85" s="5" t="s">
        <v>9</v>
      </c>
      <c r="E85" s="5" t="s">
        <v>42</v>
      </c>
      <c r="F85" s="5"/>
      <c r="G85" s="11"/>
      <c r="H85" s="11"/>
      <c r="I85" s="11"/>
      <c r="J85" s="11"/>
      <c r="K85" s="12"/>
    </row>
    <row r="86" spans="1:11" ht="12.75">
      <c r="A86" s="6" t="s">
        <v>121</v>
      </c>
      <c r="B86" s="7">
        <v>5</v>
      </c>
      <c r="C86" s="7">
        <v>189</v>
      </c>
      <c r="D86" s="8">
        <f>SUM(C86)/(B86)</f>
        <v>37.8</v>
      </c>
      <c r="E86" s="1">
        <v>44</v>
      </c>
      <c r="F86" s="7"/>
      <c r="G86" s="6"/>
      <c r="H86" s="6"/>
      <c r="I86" s="6"/>
      <c r="J86" s="6"/>
      <c r="K86" s="7"/>
    </row>
    <row r="87" spans="1:11" ht="12.75">
      <c r="A87" s="4" t="s">
        <v>8</v>
      </c>
      <c r="B87" s="5">
        <f>SUM(B86:B86)</f>
        <v>5</v>
      </c>
      <c r="C87" s="5">
        <f>SUM(C86:C86)</f>
        <v>189</v>
      </c>
      <c r="D87" s="13">
        <f>SUM(C87)/(B87)</f>
        <v>37.8</v>
      </c>
      <c r="E87" s="5">
        <v>44</v>
      </c>
      <c r="F87" s="5"/>
      <c r="G87" s="4"/>
      <c r="H87" s="4"/>
      <c r="I87" s="4"/>
      <c r="J87" s="4"/>
      <c r="K87" s="5"/>
    </row>
    <row r="88" spans="1:11" ht="12.75">
      <c r="A88" s="4" t="s">
        <v>138</v>
      </c>
      <c r="B88" s="5">
        <f>C26</f>
        <v>0</v>
      </c>
      <c r="C88" s="5">
        <f>C27</f>
        <v>0</v>
      </c>
      <c r="D88" s="13">
        <v>0</v>
      </c>
      <c r="E88" s="5" t="s">
        <v>182</v>
      </c>
      <c r="F88" s="5"/>
      <c r="G88" s="4"/>
      <c r="H88" s="4"/>
      <c r="I88" s="4"/>
      <c r="J88" s="4"/>
      <c r="K88" s="5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1:11" ht="12.75">
      <c r="A90" s="4" t="s">
        <v>83</v>
      </c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1:11" s="6" customFormat="1" ht="12.75">
      <c r="A91" s="27" t="s">
        <v>199</v>
      </c>
      <c r="K91" s="7"/>
    </row>
    <row r="92" spans="1:11" s="6" customFormat="1" ht="12.75">
      <c r="A92" s="27" t="s">
        <v>200</v>
      </c>
      <c r="K92" s="7"/>
    </row>
    <row r="93" spans="1:11" s="6" customFormat="1" ht="12.75">
      <c r="A93" s="27" t="s">
        <v>201</v>
      </c>
      <c r="K93" s="7"/>
    </row>
    <row r="94" spans="1:11" s="6" customFormat="1" ht="12.75">
      <c r="A94" s="27" t="s">
        <v>202</v>
      </c>
      <c r="K94" s="7"/>
    </row>
    <row r="95" spans="1:11" s="6" customFormat="1" ht="12.75">
      <c r="A95" s="27" t="s">
        <v>203</v>
      </c>
      <c r="K95" s="7"/>
    </row>
    <row r="96" spans="1:11" s="6" customFormat="1" ht="12.75">
      <c r="A96" s="27" t="s">
        <v>204</v>
      </c>
      <c r="K96" s="7"/>
    </row>
    <row r="97" spans="1:11" s="6" customFormat="1" ht="12.75">
      <c r="A97" s="27" t="s">
        <v>205</v>
      </c>
      <c r="K97" s="7"/>
    </row>
    <row r="98" spans="1:11" s="6" customFormat="1" ht="12.75">
      <c r="A98" s="27" t="s">
        <v>206</v>
      </c>
      <c r="K98" s="7"/>
    </row>
    <row r="99" s="6" customFormat="1" ht="12.75">
      <c r="K99" s="7"/>
    </row>
    <row r="100" spans="1:11" ht="12.75">
      <c r="A100" s="22" t="s">
        <v>68</v>
      </c>
      <c r="B100" s="23" t="s">
        <v>69</v>
      </c>
      <c r="C100" s="23" t="s">
        <v>94</v>
      </c>
      <c r="D100" s="23" t="s">
        <v>70</v>
      </c>
      <c r="E100" s="23" t="s">
        <v>72</v>
      </c>
      <c r="F100" s="23" t="s">
        <v>71</v>
      </c>
      <c r="G100" s="23" t="s">
        <v>102</v>
      </c>
      <c r="H100" s="23" t="s">
        <v>73</v>
      </c>
      <c r="I100" s="23" t="s">
        <v>74</v>
      </c>
      <c r="J100" s="23" t="s">
        <v>86</v>
      </c>
      <c r="K100" s="24"/>
    </row>
    <row r="101" spans="1:11" s="6" customFormat="1" ht="12.75">
      <c r="A101" s="28" t="s">
        <v>156</v>
      </c>
      <c r="B101" s="29">
        <v>3</v>
      </c>
      <c r="C101" s="29">
        <v>7</v>
      </c>
      <c r="D101" s="29">
        <f aca="true" t="shared" si="2" ref="D101:D116">SUM(B101:C101)</f>
        <v>10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7"/>
    </row>
    <row r="102" spans="1:11" s="6" customFormat="1" ht="12.75">
      <c r="A102" s="28" t="s">
        <v>121</v>
      </c>
      <c r="B102" s="29">
        <v>3</v>
      </c>
      <c r="C102" s="29">
        <v>4</v>
      </c>
      <c r="D102" s="29">
        <f t="shared" si="2"/>
        <v>7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7"/>
    </row>
    <row r="103" spans="1:11" s="6" customFormat="1" ht="12.75">
      <c r="A103" s="28" t="s">
        <v>164</v>
      </c>
      <c r="B103" s="29">
        <v>1</v>
      </c>
      <c r="C103" s="29">
        <v>6</v>
      </c>
      <c r="D103" s="29">
        <f t="shared" si="2"/>
        <v>7</v>
      </c>
      <c r="E103" s="29">
        <v>0</v>
      </c>
      <c r="F103" s="29">
        <v>0</v>
      </c>
      <c r="G103" s="29">
        <v>0</v>
      </c>
      <c r="H103" s="29">
        <v>0</v>
      </c>
      <c r="I103" s="29">
        <v>1</v>
      </c>
      <c r="J103" s="29">
        <v>0</v>
      </c>
      <c r="K103" s="7"/>
    </row>
    <row r="104" spans="1:11" s="6" customFormat="1" ht="12.75">
      <c r="A104" s="28" t="s">
        <v>160</v>
      </c>
      <c r="B104" s="29">
        <v>1</v>
      </c>
      <c r="C104" s="29">
        <v>4</v>
      </c>
      <c r="D104" s="29">
        <f t="shared" si="2"/>
        <v>5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7"/>
    </row>
    <row r="105" spans="1:11" s="6" customFormat="1" ht="12.75">
      <c r="A105" s="28" t="s">
        <v>162</v>
      </c>
      <c r="B105" s="29">
        <v>3</v>
      </c>
      <c r="C105" s="29">
        <v>1</v>
      </c>
      <c r="D105" s="29">
        <f t="shared" si="2"/>
        <v>4</v>
      </c>
      <c r="E105" s="29">
        <v>0</v>
      </c>
      <c r="F105" s="29">
        <v>0</v>
      </c>
      <c r="G105" s="29">
        <v>0</v>
      </c>
      <c r="H105" s="29">
        <v>0</v>
      </c>
      <c r="I105" s="29">
        <v>1</v>
      </c>
      <c r="J105" s="29">
        <v>0</v>
      </c>
      <c r="K105" s="7"/>
    </row>
    <row r="106" spans="1:11" s="6" customFormat="1" ht="12.75">
      <c r="A106" s="28" t="s">
        <v>157</v>
      </c>
      <c r="B106" s="29">
        <v>2</v>
      </c>
      <c r="C106" s="29">
        <v>2</v>
      </c>
      <c r="D106" s="29">
        <f t="shared" si="2"/>
        <v>4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7"/>
    </row>
    <row r="107" spans="1:11" s="6" customFormat="1" ht="12.75">
      <c r="A107" s="28" t="s">
        <v>163</v>
      </c>
      <c r="B107" s="29">
        <v>1</v>
      </c>
      <c r="C107" s="29">
        <v>3</v>
      </c>
      <c r="D107" s="29">
        <f t="shared" si="2"/>
        <v>4</v>
      </c>
      <c r="E107" s="29">
        <v>0</v>
      </c>
      <c r="F107" s="29">
        <v>1</v>
      </c>
      <c r="G107" s="29">
        <v>0</v>
      </c>
      <c r="H107" s="29">
        <v>1</v>
      </c>
      <c r="I107" s="29">
        <v>0</v>
      </c>
      <c r="J107" s="29">
        <v>0</v>
      </c>
      <c r="K107" s="7"/>
    </row>
    <row r="108" spans="1:11" s="6" customFormat="1" ht="12.75">
      <c r="A108" s="28" t="s">
        <v>122</v>
      </c>
      <c r="B108" s="29">
        <v>1</v>
      </c>
      <c r="C108" s="29">
        <v>3</v>
      </c>
      <c r="D108" s="29">
        <f t="shared" si="2"/>
        <v>4</v>
      </c>
      <c r="E108" s="29">
        <v>0</v>
      </c>
      <c r="F108" s="29">
        <v>0</v>
      </c>
      <c r="G108" s="29">
        <v>0</v>
      </c>
      <c r="H108" s="29">
        <v>1</v>
      </c>
      <c r="I108" s="29">
        <v>0</v>
      </c>
      <c r="J108" s="29">
        <v>0</v>
      </c>
      <c r="K108" s="7"/>
    </row>
    <row r="109" spans="1:11" s="6" customFormat="1" ht="12.75">
      <c r="A109" s="28" t="s">
        <v>159</v>
      </c>
      <c r="B109" s="29">
        <v>0</v>
      </c>
      <c r="C109" s="29">
        <v>3</v>
      </c>
      <c r="D109" s="29">
        <f t="shared" si="2"/>
        <v>3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7"/>
    </row>
    <row r="110" spans="1:11" s="6" customFormat="1" ht="12.75">
      <c r="A110" s="28" t="s">
        <v>165</v>
      </c>
      <c r="B110" s="29">
        <v>0</v>
      </c>
      <c r="C110" s="29">
        <v>3</v>
      </c>
      <c r="D110" s="29">
        <f t="shared" si="2"/>
        <v>3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7"/>
    </row>
    <row r="111" spans="1:11" s="6" customFormat="1" ht="12.75">
      <c r="A111" s="28" t="s">
        <v>172</v>
      </c>
      <c r="B111" s="29">
        <v>0</v>
      </c>
      <c r="C111" s="29">
        <v>3</v>
      </c>
      <c r="D111" s="29">
        <f t="shared" si="2"/>
        <v>3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7"/>
    </row>
    <row r="112" spans="1:11" s="6" customFormat="1" ht="12.75">
      <c r="A112" s="28" t="s">
        <v>161</v>
      </c>
      <c r="B112" s="29">
        <v>0</v>
      </c>
      <c r="C112" s="29">
        <v>3</v>
      </c>
      <c r="D112" s="29">
        <f t="shared" si="2"/>
        <v>3</v>
      </c>
      <c r="E112" s="29">
        <v>0</v>
      </c>
      <c r="F112" s="29">
        <v>0</v>
      </c>
      <c r="G112" s="29">
        <v>0</v>
      </c>
      <c r="H112" s="29">
        <v>1</v>
      </c>
      <c r="I112" s="29">
        <v>0</v>
      </c>
      <c r="J112" s="29">
        <v>0</v>
      </c>
      <c r="K112" s="7"/>
    </row>
    <row r="113" spans="1:11" s="6" customFormat="1" ht="12.75">
      <c r="A113" s="28" t="s">
        <v>166</v>
      </c>
      <c r="B113" s="29">
        <v>2</v>
      </c>
      <c r="C113" s="29">
        <v>0</v>
      </c>
      <c r="D113" s="29">
        <f t="shared" si="2"/>
        <v>2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7"/>
    </row>
    <row r="114" spans="1:11" s="6" customFormat="1" ht="12.75">
      <c r="A114" s="28" t="s">
        <v>158</v>
      </c>
      <c r="B114" s="29">
        <v>0</v>
      </c>
      <c r="C114" s="29">
        <v>2</v>
      </c>
      <c r="D114" s="29">
        <f t="shared" si="2"/>
        <v>2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7"/>
    </row>
    <row r="115" spans="1:11" s="6" customFormat="1" ht="12.75">
      <c r="A115" s="28" t="s">
        <v>123</v>
      </c>
      <c r="B115" s="29">
        <v>1</v>
      </c>
      <c r="C115" s="29">
        <v>0</v>
      </c>
      <c r="D115" s="29">
        <f t="shared" si="2"/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7"/>
    </row>
    <row r="116" spans="1:11" s="6" customFormat="1" ht="12.75">
      <c r="A116" s="28" t="s">
        <v>173</v>
      </c>
      <c r="B116" s="29">
        <v>0</v>
      </c>
      <c r="C116" s="29">
        <v>1</v>
      </c>
      <c r="D116" s="29">
        <f t="shared" si="2"/>
        <v>1</v>
      </c>
      <c r="E116" s="29">
        <v>0</v>
      </c>
      <c r="F116" s="29">
        <v>0</v>
      </c>
      <c r="G116" s="29">
        <v>1</v>
      </c>
      <c r="H116" s="29">
        <v>0</v>
      </c>
      <c r="I116" s="29">
        <v>0</v>
      </c>
      <c r="J116" s="29">
        <v>0</v>
      </c>
      <c r="K116" s="7"/>
    </row>
    <row r="117" spans="1:11" ht="12.75">
      <c r="A117" s="22" t="s">
        <v>8</v>
      </c>
      <c r="B117" s="23">
        <f aca="true" t="shared" si="3" ref="B117:J117">SUM(B101:B116)</f>
        <v>18</v>
      </c>
      <c r="C117" s="23">
        <f t="shared" si="3"/>
        <v>45</v>
      </c>
      <c r="D117" s="23">
        <f t="shared" si="3"/>
        <v>63</v>
      </c>
      <c r="E117" s="23">
        <f t="shared" si="3"/>
        <v>0</v>
      </c>
      <c r="F117" s="23">
        <f t="shared" si="3"/>
        <v>1</v>
      </c>
      <c r="G117" s="23">
        <f t="shared" si="3"/>
        <v>1</v>
      </c>
      <c r="H117" s="23">
        <f t="shared" si="3"/>
        <v>3</v>
      </c>
      <c r="I117" s="23">
        <f t="shared" si="3"/>
        <v>2</v>
      </c>
      <c r="J117" s="23">
        <f t="shared" si="3"/>
        <v>0</v>
      </c>
      <c r="K117" s="2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14</v>
      </c>
      <c r="D4" s="1">
        <v>0</v>
      </c>
      <c r="E4" s="1">
        <v>7</v>
      </c>
      <c r="F4" s="1"/>
      <c r="G4" s="1"/>
      <c r="H4" s="1">
        <f>SUM(B4:G4)</f>
        <v>21</v>
      </c>
      <c r="I4" s="21"/>
      <c r="J4" s="1"/>
    </row>
    <row r="5" spans="1:10" ht="12.75">
      <c r="A5" t="s">
        <v>141</v>
      </c>
      <c r="B5" s="1">
        <v>14</v>
      </c>
      <c r="C5" s="1">
        <v>7</v>
      </c>
      <c r="D5" s="1">
        <v>15</v>
      </c>
      <c r="E5" s="1">
        <v>7</v>
      </c>
      <c r="F5" s="1"/>
      <c r="G5" s="1"/>
      <c r="H5" s="1">
        <f>SUM(B5:G5)</f>
        <v>43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142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16</v>
      </c>
      <c r="C8" s="7">
        <f>SUM(C9:C11)</f>
        <v>17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11</v>
      </c>
      <c r="C9" s="7">
        <v>11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4</v>
      </c>
      <c r="C10" s="7">
        <v>5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16</v>
      </c>
      <c r="C12" s="7">
        <v>5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2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0.25</v>
      </c>
      <c r="C14" s="9">
        <f>SUM(C13/C12)</f>
        <v>0.4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8</v>
      </c>
      <c r="C15" s="7">
        <v>0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5</v>
      </c>
      <c r="C16" s="7">
        <v>0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0.625</v>
      </c>
      <c r="C17" s="9">
        <v>0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70</v>
      </c>
      <c r="C18" s="7">
        <f>SUM(C19)+(C24)</f>
        <v>44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46</v>
      </c>
      <c r="C19" s="7">
        <v>31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181</v>
      </c>
      <c r="C20" s="7">
        <v>291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137</v>
      </c>
      <c r="C21" s="7">
        <v>110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318</v>
      </c>
      <c r="C22" s="7">
        <f>SUM(C20)+(C21)</f>
        <v>401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10</v>
      </c>
      <c r="C23" s="7">
        <v>9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24</v>
      </c>
      <c r="C24" s="7">
        <v>13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1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4</v>
      </c>
      <c r="C26" s="7">
        <v>2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124</v>
      </c>
      <c r="C27" s="7">
        <v>41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31</v>
      </c>
      <c r="C28" s="8">
        <f>SUM(C27/C26)</f>
        <v>20.5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1</v>
      </c>
      <c r="C29" s="7">
        <v>1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1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8</v>
      </c>
      <c r="C31" s="7">
        <v>8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75</v>
      </c>
      <c r="C32" s="7">
        <v>60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214</v>
      </c>
      <c r="C33" s="25" t="s">
        <v>215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25</v>
      </c>
      <c r="C36" s="7">
        <v>109</v>
      </c>
      <c r="D36" s="8">
        <f aca="true" t="shared" si="0" ref="D36:D43">SUM(C36)/(B36)</f>
        <v>4.36</v>
      </c>
      <c r="E36" s="1">
        <v>21</v>
      </c>
      <c r="F36" s="7">
        <v>1</v>
      </c>
      <c r="G36" s="7"/>
      <c r="H36" s="7"/>
      <c r="I36" s="7"/>
      <c r="J36" s="7"/>
      <c r="K36" s="7"/>
    </row>
    <row r="37" spans="1:11" ht="12.75">
      <c r="A37" s="6" t="s">
        <v>121</v>
      </c>
      <c r="B37" s="7">
        <v>4</v>
      </c>
      <c r="C37" s="7">
        <v>27</v>
      </c>
      <c r="D37" s="8">
        <f t="shared" si="0"/>
        <v>6.75</v>
      </c>
      <c r="E37" s="1">
        <v>20</v>
      </c>
      <c r="F37" s="7">
        <v>1</v>
      </c>
      <c r="G37" s="7"/>
      <c r="H37" s="7"/>
      <c r="I37" s="7"/>
      <c r="J37" s="7"/>
      <c r="K37" s="7"/>
    </row>
    <row r="38" spans="1:11" ht="12.75">
      <c r="A38" s="6" t="s">
        <v>123</v>
      </c>
      <c r="B38" s="7">
        <v>9</v>
      </c>
      <c r="C38" s="7">
        <v>26</v>
      </c>
      <c r="D38" s="8">
        <f t="shared" si="0"/>
        <v>2.888888888888889</v>
      </c>
      <c r="E38" s="1">
        <v>7</v>
      </c>
      <c r="F38" s="7">
        <v>0</v>
      </c>
      <c r="G38" s="7"/>
      <c r="H38" s="7"/>
      <c r="I38" s="7"/>
      <c r="J38" s="7"/>
      <c r="K38" s="7"/>
    </row>
    <row r="39" spans="1:11" ht="12.75">
      <c r="A39" s="6" t="s">
        <v>159</v>
      </c>
      <c r="B39" s="7">
        <v>6</v>
      </c>
      <c r="C39" s="7">
        <v>13</v>
      </c>
      <c r="D39" s="8">
        <f t="shared" si="0"/>
        <v>2.1666666666666665</v>
      </c>
      <c r="E39" s="1">
        <v>4</v>
      </c>
      <c r="F39" s="7">
        <v>0</v>
      </c>
      <c r="G39" s="7"/>
      <c r="H39" s="7"/>
      <c r="I39" s="7"/>
      <c r="J39" s="7"/>
      <c r="K39" s="7"/>
    </row>
    <row r="40" spans="1:11" ht="12.75">
      <c r="A40" s="6" t="s">
        <v>211</v>
      </c>
      <c r="B40" s="7">
        <v>1</v>
      </c>
      <c r="C40" s="7">
        <v>3</v>
      </c>
      <c r="D40" s="8">
        <f t="shared" si="0"/>
        <v>3</v>
      </c>
      <c r="E40" s="1">
        <v>3</v>
      </c>
      <c r="F40" s="7">
        <v>0</v>
      </c>
      <c r="G40" s="7"/>
      <c r="H40" s="7"/>
      <c r="I40" s="7"/>
      <c r="J40" s="7"/>
      <c r="K40" s="7"/>
    </row>
    <row r="41" spans="1:11" ht="12.75">
      <c r="A41" s="6" t="s">
        <v>157</v>
      </c>
      <c r="B41" s="7">
        <v>1</v>
      </c>
      <c r="C41" s="7">
        <v>3</v>
      </c>
      <c r="D41" s="8">
        <f t="shared" si="0"/>
        <v>3</v>
      </c>
      <c r="E41" s="1">
        <v>3</v>
      </c>
      <c r="F41" s="7">
        <v>0</v>
      </c>
      <c r="G41" s="7"/>
      <c r="H41" s="7"/>
      <c r="I41" s="7"/>
      <c r="J41" s="7"/>
      <c r="K41" s="7"/>
    </row>
    <row r="42" spans="1:11" ht="12.75">
      <c r="A42" s="4" t="s">
        <v>8</v>
      </c>
      <c r="B42" s="5">
        <f>SUM(B36:B41)</f>
        <v>46</v>
      </c>
      <c r="C42" s="5">
        <f>SUM(C36:C41)</f>
        <v>181</v>
      </c>
      <c r="D42" s="13">
        <f t="shared" si="0"/>
        <v>3.9347826086956523</v>
      </c>
      <c r="E42" s="5">
        <v>21</v>
      </c>
      <c r="F42" s="5">
        <f>SUM(F36:F41)</f>
        <v>2</v>
      </c>
      <c r="G42" s="5"/>
      <c r="H42" s="5"/>
      <c r="I42" s="5"/>
      <c r="J42" s="5"/>
      <c r="K42" s="5"/>
    </row>
    <row r="43" spans="1:11" ht="12.75">
      <c r="A43" s="4" t="s">
        <v>141</v>
      </c>
      <c r="B43" s="5">
        <f>C19</f>
        <v>31</v>
      </c>
      <c r="C43" s="5">
        <f>C20</f>
        <v>291</v>
      </c>
      <c r="D43" s="13">
        <f t="shared" si="0"/>
        <v>9.387096774193548</v>
      </c>
      <c r="E43" s="5">
        <v>71</v>
      </c>
      <c r="F43" s="5">
        <v>4</v>
      </c>
      <c r="G43" s="5"/>
      <c r="H43" s="5"/>
      <c r="I43" s="5"/>
      <c r="J43" s="5"/>
      <c r="K43" s="5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4" t="s">
        <v>44</v>
      </c>
      <c r="B45" s="5" t="s">
        <v>45</v>
      </c>
      <c r="C45" s="5" t="s">
        <v>40</v>
      </c>
      <c r="D45" s="5" t="s">
        <v>46</v>
      </c>
      <c r="E45" s="5" t="s">
        <v>47</v>
      </c>
      <c r="F45" s="5" t="s">
        <v>41</v>
      </c>
      <c r="G45" s="5" t="s">
        <v>48</v>
      </c>
      <c r="H45" s="5" t="s">
        <v>43</v>
      </c>
      <c r="I45" s="5" t="s">
        <v>42</v>
      </c>
      <c r="J45" s="5"/>
      <c r="K45" s="5"/>
    </row>
    <row r="46" spans="1:11" ht="12.75">
      <c r="A46" s="6" t="s">
        <v>123</v>
      </c>
      <c r="B46" s="7">
        <v>10</v>
      </c>
      <c r="C46" s="7">
        <v>22</v>
      </c>
      <c r="D46" s="7">
        <v>1</v>
      </c>
      <c r="E46" s="9">
        <f>SUM(B46)/(C46)</f>
        <v>0.45454545454545453</v>
      </c>
      <c r="F46" s="7">
        <v>137</v>
      </c>
      <c r="G46" s="14">
        <f>SUM(F46)/(C46)</f>
        <v>6.2272727272727275</v>
      </c>
      <c r="H46" s="7">
        <v>1</v>
      </c>
      <c r="I46" s="1">
        <v>42</v>
      </c>
      <c r="J46" s="7"/>
      <c r="K46" s="7"/>
    </row>
    <row r="47" spans="1:11" ht="12.75">
      <c r="A47" s="6" t="s">
        <v>103</v>
      </c>
      <c r="B47" s="7">
        <v>0</v>
      </c>
      <c r="C47" s="7">
        <v>2</v>
      </c>
      <c r="D47" s="7"/>
      <c r="E47" s="9"/>
      <c r="F47" s="7"/>
      <c r="G47" s="14"/>
      <c r="H47" s="7"/>
      <c r="I47" s="1"/>
      <c r="J47" s="7"/>
      <c r="K47" s="7"/>
    </row>
    <row r="48" spans="1:11" ht="12.75">
      <c r="A48" s="4" t="s">
        <v>8</v>
      </c>
      <c r="B48" s="5">
        <f>SUM(B46:B47)</f>
        <v>10</v>
      </c>
      <c r="C48" s="5">
        <f>SUM(C46:C47)</f>
        <v>24</v>
      </c>
      <c r="D48" s="5">
        <f>SUM(D46:D47)</f>
        <v>1</v>
      </c>
      <c r="E48" s="15">
        <f>SUM(B48)/(C48)</f>
        <v>0.4166666666666667</v>
      </c>
      <c r="F48" s="5">
        <f>SUM(F46:F47)</f>
        <v>137</v>
      </c>
      <c r="G48" s="16">
        <f>SUM(F48)/(C48)</f>
        <v>5.708333333333333</v>
      </c>
      <c r="H48" s="5">
        <f>SUM(H46:H47)</f>
        <v>1</v>
      </c>
      <c r="I48" s="5">
        <v>42</v>
      </c>
      <c r="J48" s="5"/>
      <c r="K48" s="5"/>
    </row>
    <row r="49" spans="1:11" ht="12.75">
      <c r="A49" s="4" t="s">
        <v>141</v>
      </c>
      <c r="B49" s="5">
        <f>C23</f>
        <v>9</v>
      </c>
      <c r="C49" s="5">
        <f>C24</f>
        <v>13</v>
      </c>
      <c r="D49" s="5">
        <f>C25</f>
        <v>0</v>
      </c>
      <c r="E49" s="15">
        <f>SUM(B49)/(C49)</f>
        <v>0.6923076923076923</v>
      </c>
      <c r="F49" s="5">
        <f>C21</f>
        <v>110</v>
      </c>
      <c r="G49" s="16">
        <f>SUM(F49)/(C49)</f>
        <v>8.461538461538462</v>
      </c>
      <c r="H49" s="5">
        <v>1</v>
      </c>
      <c r="I49" s="5">
        <v>32</v>
      </c>
      <c r="J49" s="5"/>
      <c r="K49" s="5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4" t="s">
        <v>49</v>
      </c>
      <c r="B51" s="5" t="s">
        <v>50</v>
      </c>
      <c r="C51" s="5" t="s">
        <v>41</v>
      </c>
      <c r="D51" s="5" t="s">
        <v>9</v>
      </c>
      <c r="E51" s="5" t="s">
        <v>42</v>
      </c>
      <c r="F51" s="5" t="s">
        <v>43</v>
      </c>
      <c r="G51" s="5"/>
      <c r="H51" s="5"/>
      <c r="I51" s="5"/>
      <c r="J51" s="5"/>
      <c r="K51" s="5"/>
    </row>
    <row r="52" spans="1:11" ht="12.75">
      <c r="A52" s="6" t="s">
        <v>166</v>
      </c>
      <c r="B52" s="7">
        <v>4</v>
      </c>
      <c r="C52" s="7">
        <v>34</v>
      </c>
      <c r="D52" s="8">
        <f aca="true" t="shared" si="1" ref="D52:D58">SUM(C52)/(B52)</f>
        <v>8.5</v>
      </c>
      <c r="E52" s="1">
        <v>11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173</v>
      </c>
      <c r="B53" s="7">
        <v>3</v>
      </c>
      <c r="C53" s="7">
        <v>40</v>
      </c>
      <c r="D53" s="8">
        <f t="shared" si="1"/>
        <v>13.333333333333334</v>
      </c>
      <c r="E53" s="1">
        <v>25</v>
      </c>
      <c r="F53" s="7">
        <v>0</v>
      </c>
      <c r="G53" s="7"/>
      <c r="H53" s="7"/>
      <c r="I53" s="7"/>
      <c r="J53" s="7"/>
      <c r="K53" s="7"/>
    </row>
    <row r="54" spans="1:11" ht="12.75">
      <c r="A54" s="6" t="s">
        <v>120</v>
      </c>
      <c r="B54" s="7">
        <v>1</v>
      </c>
      <c r="C54" s="7">
        <v>42</v>
      </c>
      <c r="D54" s="8">
        <f t="shared" si="1"/>
        <v>42</v>
      </c>
      <c r="E54" s="1">
        <v>42</v>
      </c>
      <c r="F54" s="7">
        <v>0</v>
      </c>
      <c r="G54" s="7"/>
      <c r="H54" s="7"/>
      <c r="I54" s="7"/>
      <c r="J54" s="7"/>
      <c r="K54" s="7"/>
    </row>
    <row r="55" spans="1:11" ht="12.75">
      <c r="A55" s="6" t="s">
        <v>161</v>
      </c>
      <c r="B55" s="7">
        <v>1</v>
      </c>
      <c r="C55" s="7">
        <v>15</v>
      </c>
      <c r="D55" s="8">
        <f>SUM(C55)/(B55)</f>
        <v>15</v>
      </c>
      <c r="E55" s="1" t="s">
        <v>209</v>
      </c>
      <c r="F55" s="7">
        <v>1</v>
      </c>
      <c r="G55" s="7"/>
      <c r="H55" s="7"/>
      <c r="I55" s="7"/>
      <c r="J55" s="7"/>
      <c r="K55" s="7"/>
    </row>
    <row r="56" spans="1:11" ht="12.75">
      <c r="A56" s="6" t="s">
        <v>211</v>
      </c>
      <c r="B56" s="7">
        <v>1</v>
      </c>
      <c r="C56" s="7">
        <v>6</v>
      </c>
      <c r="D56" s="8">
        <f>SUM(C56)/(B56)</f>
        <v>6</v>
      </c>
      <c r="E56" s="1">
        <v>6</v>
      </c>
      <c r="F56" s="7">
        <v>0</v>
      </c>
      <c r="G56" s="7"/>
      <c r="H56" s="7"/>
      <c r="I56" s="7"/>
      <c r="J56" s="7"/>
      <c r="K56" s="7"/>
    </row>
    <row r="57" spans="1:11" ht="12.75">
      <c r="A57" s="4" t="s">
        <v>8</v>
      </c>
      <c r="B57" s="5">
        <f>SUM(B52:B56)</f>
        <v>10</v>
      </c>
      <c r="C57" s="5">
        <f>SUM(C52:C56)</f>
        <v>137</v>
      </c>
      <c r="D57" s="13">
        <f t="shared" si="1"/>
        <v>13.7</v>
      </c>
      <c r="E57" s="5">
        <v>42</v>
      </c>
      <c r="F57" s="5">
        <f>SUM(F52:F56)</f>
        <v>1</v>
      </c>
      <c r="G57" s="5"/>
      <c r="H57" s="5"/>
      <c r="I57" s="5"/>
      <c r="J57" s="5"/>
      <c r="K57" s="12"/>
    </row>
    <row r="58" spans="1:11" ht="12.75">
      <c r="A58" s="4" t="s">
        <v>141</v>
      </c>
      <c r="B58" s="5">
        <f>C23</f>
        <v>9</v>
      </c>
      <c r="C58" s="5">
        <f>C21</f>
        <v>110</v>
      </c>
      <c r="D58" s="13">
        <f t="shared" si="1"/>
        <v>12.222222222222221</v>
      </c>
      <c r="E58" s="5">
        <v>32</v>
      </c>
      <c r="F58" s="5">
        <v>1</v>
      </c>
      <c r="G58" s="5"/>
      <c r="H58" s="5"/>
      <c r="I58" s="5"/>
      <c r="J58" s="5"/>
      <c r="K58" s="12"/>
    </row>
    <row r="59" spans="1:11" ht="12.75">
      <c r="A59" s="4"/>
      <c r="B59" s="5"/>
      <c r="C59" s="5"/>
      <c r="D59" s="13"/>
      <c r="E59" s="5"/>
      <c r="F59" s="5"/>
      <c r="G59" s="5"/>
      <c r="H59" s="5"/>
      <c r="I59" s="5"/>
      <c r="J59" s="5"/>
      <c r="K59" s="12"/>
    </row>
    <row r="60" spans="1:11" ht="12.75">
      <c r="A60" s="4"/>
      <c r="B60" s="5" t="s">
        <v>43</v>
      </c>
      <c r="C60" s="5" t="s">
        <v>43</v>
      </c>
      <c r="D60" s="5" t="s">
        <v>43</v>
      </c>
      <c r="E60" s="5"/>
      <c r="F60" s="5"/>
      <c r="G60" s="5"/>
      <c r="H60" s="5"/>
      <c r="I60" s="5"/>
      <c r="J60" s="5"/>
      <c r="K60" s="12"/>
    </row>
    <row r="61" spans="1:11" ht="12.75">
      <c r="A61" s="4" t="s">
        <v>51</v>
      </c>
      <c r="B61" s="5" t="s">
        <v>52</v>
      </c>
      <c r="C61" s="5" t="s">
        <v>50</v>
      </c>
      <c r="D61" s="5" t="s">
        <v>100</v>
      </c>
      <c r="E61" s="5" t="s">
        <v>54</v>
      </c>
      <c r="F61" s="5" t="s">
        <v>55</v>
      </c>
      <c r="G61" s="5" t="s">
        <v>56</v>
      </c>
      <c r="H61" s="5" t="s">
        <v>57</v>
      </c>
      <c r="I61" s="5" t="s">
        <v>58</v>
      </c>
      <c r="J61" s="5"/>
      <c r="K61" s="12"/>
    </row>
    <row r="62" spans="1:11" ht="12.75">
      <c r="A62" s="6" t="s">
        <v>120</v>
      </c>
      <c r="B62" s="7">
        <v>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aca="true" t="shared" si="2" ref="I62:I67">SUM(B62*6)+(C62*6)+(D62*6)+(E62)+(F62*2)+(G62*3)+(H62*2)</f>
        <v>6</v>
      </c>
      <c r="J62" s="7"/>
      <c r="K62" s="7"/>
    </row>
    <row r="63" spans="1:11" ht="12.75">
      <c r="A63" s="6" t="s">
        <v>121</v>
      </c>
      <c r="B63" s="7">
        <v>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2"/>
        <v>6</v>
      </c>
      <c r="J63" s="7"/>
      <c r="K63" s="7"/>
    </row>
    <row r="64" spans="1:11" ht="12.75">
      <c r="A64" s="6" t="s">
        <v>161</v>
      </c>
      <c r="B64" s="7">
        <v>0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2"/>
        <v>6</v>
      </c>
      <c r="J64" s="7"/>
      <c r="K64" s="7"/>
    </row>
    <row r="65" spans="1:11" ht="12.75">
      <c r="A65" s="6" t="s">
        <v>126</v>
      </c>
      <c r="B65" s="7">
        <v>0</v>
      </c>
      <c r="C65" s="7">
        <v>0</v>
      </c>
      <c r="D65" s="7">
        <v>0</v>
      </c>
      <c r="E65" s="7">
        <v>3</v>
      </c>
      <c r="F65" s="7">
        <v>0</v>
      </c>
      <c r="G65" s="7">
        <v>0</v>
      </c>
      <c r="H65" s="7">
        <v>0</v>
      </c>
      <c r="I65" s="7">
        <f t="shared" si="2"/>
        <v>3</v>
      </c>
      <c r="J65" s="7"/>
      <c r="K65" s="7"/>
    </row>
    <row r="66" spans="1:11" ht="12.75">
      <c r="A66" s="4" t="s">
        <v>8</v>
      </c>
      <c r="B66" s="5">
        <f aca="true" t="shared" si="3" ref="B66:H66">SUM(B62:B65)</f>
        <v>2</v>
      </c>
      <c r="C66" s="5">
        <f t="shared" si="3"/>
        <v>1</v>
      </c>
      <c r="D66" s="5">
        <f t="shared" si="3"/>
        <v>0</v>
      </c>
      <c r="E66" s="5">
        <f t="shared" si="3"/>
        <v>3</v>
      </c>
      <c r="F66" s="5">
        <f t="shared" si="3"/>
        <v>0</v>
      </c>
      <c r="G66" s="5">
        <f t="shared" si="3"/>
        <v>0</v>
      </c>
      <c r="H66" s="5">
        <f t="shared" si="3"/>
        <v>0</v>
      </c>
      <c r="I66" s="5">
        <f t="shared" si="2"/>
        <v>21</v>
      </c>
      <c r="J66" s="5"/>
      <c r="K66" s="12"/>
    </row>
    <row r="67" spans="1:11" ht="12.75">
      <c r="A67" s="4" t="s">
        <v>141</v>
      </c>
      <c r="B67" s="5">
        <f>F43</f>
        <v>4</v>
      </c>
      <c r="C67" s="5">
        <f>H49</f>
        <v>1</v>
      </c>
      <c r="D67" s="5">
        <f>SUM(F78)+(F82)+(F86)</f>
        <v>1</v>
      </c>
      <c r="E67" s="5">
        <f>B72</f>
        <v>5</v>
      </c>
      <c r="F67" s="5">
        <v>0</v>
      </c>
      <c r="G67" s="5">
        <f>E72</f>
        <v>0</v>
      </c>
      <c r="H67" s="5">
        <v>1</v>
      </c>
      <c r="I67" s="5">
        <f t="shared" si="2"/>
        <v>43</v>
      </c>
      <c r="J67" s="5"/>
      <c r="K67" s="12"/>
    </row>
    <row r="68" spans="1:11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12"/>
    </row>
    <row r="69" spans="1:11" ht="12.75">
      <c r="A69" s="4" t="s">
        <v>59</v>
      </c>
      <c r="B69" s="5" t="s">
        <v>60</v>
      </c>
      <c r="C69" s="5" t="s">
        <v>61</v>
      </c>
      <c r="D69" s="5" t="s">
        <v>47</v>
      </c>
      <c r="E69" s="5" t="s">
        <v>90</v>
      </c>
      <c r="F69" s="5" t="s">
        <v>62</v>
      </c>
      <c r="G69" s="5" t="s">
        <v>47</v>
      </c>
      <c r="H69" s="5" t="s">
        <v>42</v>
      </c>
      <c r="I69" s="5" t="s">
        <v>58</v>
      </c>
      <c r="J69" s="17" t="s">
        <v>75</v>
      </c>
      <c r="K69" s="12"/>
    </row>
    <row r="70" spans="1:11" ht="12.75">
      <c r="A70" s="6" t="s">
        <v>126</v>
      </c>
      <c r="B70" s="7">
        <v>3</v>
      </c>
      <c r="C70" s="7">
        <v>3</v>
      </c>
      <c r="D70" s="9">
        <f>SUM(B70/C70)</f>
        <v>1</v>
      </c>
      <c r="E70" s="18">
        <v>0</v>
      </c>
      <c r="F70" s="18">
        <v>0</v>
      </c>
      <c r="G70" s="15">
        <v>0</v>
      </c>
      <c r="H70" s="1" t="s">
        <v>98</v>
      </c>
      <c r="I70" s="7">
        <f>SUM(B70)+(E70*3)</f>
        <v>3</v>
      </c>
      <c r="J70" s="19"/>
      <c r="K70" s="7"/>
    </row>
    <row r="71" spans="1:11" ht="12.75">
      <c r="A71" s="4" t="s">
        <v>8</v>
      </c>
      <c r="B71" s="5">
        <f>SUM(B70:B70)</f>
        <v>3</v>
      </c>
      <c r="C71" s="5">
        <f>SUM(C70:C70)</f>
        <v>3</v>
      </c>
      <c r="D71" s="15">
        <f>SUM(B71/C71)</f>
        <v>1</v>
      </c>
      <c r="E71" s="5">
        <f>SUM(E70:E70)</f>
        <v>0</v>
      </c>
      <c r="F71" s="5">
        <f>SUM(F70:F70)</f>
        <v>0</v>
      </c>
      <c r="G71" s="15">
        <v>0</v>
      </c>
      <c r="H71" s="5" t="s">
        <v>98</v>
      </c>
      <c r="I71" s="5">
        <f>SUM(B71)+(E71*3)</f>
        <v>3</v>
      </c>
      <c r="J71" s="17"/>
      <c r="K71" s="5"/>
    </row>
    <row r="72" spans="1:11" ht="12.75">
      <c r="A72" s="4" t="s">
        <v>141</v>
      </c>
      <c r="B72" s="5">
        <v>5</v>
      </c>
      <c r="C72" s="5">
        <v>5</v>
      </c>
      <c r="D72" s="15">
        <f>SUM(B72/C72)</f>
        <v>1</v>
      </c>
      <c r="E72" s="20">
        <v>0</v>
      </c>
      <c r="F72" s="20">
        <v>0</v>
      </c>
      <c r="G72" s="15">
        <v>0</v>
      </c>
      <c r="H72" s="5" t="s">
        <v>98</v>
      </c>
      <c r="I72" s="5">
        <f>SUM(B72)+(E72*3)</f>
        <v>5</v>
      </c>
      <c r="J72" s="17"/>
      <c r="K72" s="5"/>
    </row>
    <row r="73" spans="1:11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4" t="s">
        <v>76</v>
      </c>
      <c r="B74" s="5" t="s">
        <v>77</v>
      </c>
      <c r="C74" s="5" t="s">
        <v>41</v>
      </c>
      <c r="D74" s="5" t="s">
        <v>9</v>
      </c>
      <c r="E74" s="5" t="s">
        <v>42</v>
      </c>
      <c r="F74" s="5" t="s">
        <v>43</v>
      </c>
      <c r="G74" s="5"/>
      <c r="H74" s="5"/>
      <c r="I74" s="5"/>
      <c r="J74" s="5"/>
      <c r="K74" s="5"/>
    </row>
    <row r="75" spans="1:11" ht="12.75">
      <c r="A75" s="6" t="s">
        <v>121</v>
      </c>
      <c r="B75" s="7">
        <v>4</v>
      </c>
      <c r="C75" s="7">
        <v>108</v>
      </c>
      <c r="D75" s="8">
        <f>SUM(C75)/(B75)</f>
        <v>27</v>
      </c>
      <c r="E75" s="1">
        <v>40</v>
      </c>
      <c r="F75" s="7">
        <v>0</v>
      </c>
      <c r="G75" s="7"/>
      <c r="H75" s="7"/>
      <c r="I75" s="7"/>
      <c r="J75" s="7"/>
      <c r="K75" s="7"/>
    </row>
    <row r="76" spans="1:11" ht="12.75">
      <c r="A76" s="6" t="s">
        <v>172</v>
      </c>
      <c r="B76" s="7">
        <v>1</v>
      </c>
      <c r="C76" s="7">
        <v>10</v>
      </c>
      <c r="D76" s="8">
        <f>SUM(C76)/(B76)</f>
        <v>10</v>
      </c>
      <c r="E76" s="1">
        <v>10</v>
      </c>
      <c r="F76" s="7">
        <v>0</v>
      </c>
      <c r="G76" s="7"/>
      <c r="H76" s="7"/>
      <c r="I76" s="7"/>
      <c r="J76" s="7"/>
      <c r="K76" s="7"/>
    </row>
    <row r="77" spans="1:11" ht="12.75">
      <c r="A77" s="4" t="s">
        <v>8</v>
      </c>
      <c r="B77" s="5">
        <f>SUM(B75:B76)</f>
        <v>5</v>
      </c>
      <c r="C77" s="5">
        <f>SUM(C75:C76)</f>
        <v>118</v>
      </c>
      <c r="D77" s="13">
        <f>SUM(C77)/(B77)</f>
        <v>23.6</v>
      </c>
      <c r="E77" s="5">
        <v>40</v>
      </c>
      <c r="F77" s="5">
        <f>SUM(F75:F76)</f>
        <v>0</v>
      </c>
      <c r="G77" s="5"/>
      <c r="H77" s="5"/>
      <c r="I77" s="5"/>
      <c r="J77" s="5"/>
      <c r="K77" s="12"/>
    </row>
    <row r="78" spans="1:11" ht="12.75">
      <c r="A78" s="4" t="s">
        <v>141</v>
      </c>
      <c r="B78" s="5">
        <v>3</v>
      </c>
      <c r="C78" s="5">
        <v>93</v>
      </c>
      <c r="D78" s="13">
        <f>SUM(C78)/(B78)</f>
        <v>31</v>
      </c>
      <c r="E78" s="5" t="s">
        <v>216</v>
      </c>
      <c r="F78" s="5">
        <v>1</v>
      </c>
      <c r="G78" s="5"/>
      <c r="H78" s="5"/>
      <c r="I78" s="5"/>
      <c r="J78" s="5"/>
      <c r="K78" s="12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2.75">
      <c r="A80" s="4" t="s">
        <v>65</v>
      </c>
      <c r="B80" s="5" t="s">
        <v>78</v>
      </c>
      <c r="C80" s="5" t="s">
        <v>41</v>
      </c>
      <c r="D80" s="5" t="s">
        <v>9</v>
      </c>
      <c r="E80" s="5" t="s">
        <v>42</v>
      </c>
      <c r="F80" s="5" t="s">
        <v>43</v>
      </c>
      <c r="G80" s="11"/>
      <c r="H80" s="11"/>
      <c r="I80" s="11"/>
      <c r="J80" s="11"/>
      <c r="K80" s="12"/>
    </row>
    <row r="81" spans="1:11" ht="12.75">
      <c r="A81" s="4" t="s">
        <v>8</v>
      </c>
      <c r="B81" s="5">
        <v>0</v>
      </c>
      <c r="C81" s="5"/>
      <c r="D81" s="13"/>
      <c r="E81" s="5"/>
      <c r="F81" s="5">
        <v>0</v>
      </c>
      <c r="G81" s="4"/>
      <c r="H81" s="4"/>
      <c r="I81" s="4"/>
      <c r="J81" s="4"/>
      <c r="K81" s="5"/>
    </row>
    <row r="82" spans="1:11" ht="12.75">
      <c r="A82" s="4" t="s">
        <v>141</v>
      </c>
      <c r="B82" s="5">
        <v>1</v>
      </c>
      <c r="C82" s="5">
        <v>10</v>
      </c>
      <c r="D82" s="13">
        <f>SUM(C82)/(B82)</f>
        <v>10</v>
      </c>
      <c r="E82" s="5">
        <v>10</v>
      </c>
      <c r="F82" s="5">
        <v>0</v>
      </c>
      <c r="G82" s="4"/>
      <c r="H82" s="4"/>
      <c r="I82" s="4"/>
      <c r="J82" s="4"/>
      <c r="K82" s="5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2.75">
      <c r="A84" s="4" t="s">
        <v>66</v>
      </c>
      <c r="B84" s="5" t="s">
        <v>79</v>
      </c>
      <c r="C84" s="5" t="s">
        <v>41</v>
      </c>
      <c r="D84" s="5" t="s">
        <v>9</v>
      </c>
      <c r="E84" s="5" t="s">
        <v>42</v>
      </c>
      <c r="F84" s="5" t="s">
        <v>43</v>
      </c>
      <c r="G84" s="11"/>
      <c r="H84" s="11"/>
      <c r="I84" s="11"/>
      <c r="J84" s="11"/>
      <c r="K84" s="12"/>
    </row>
    <row r="85" spans="1:11" ht="12.75">
      <c r="A85" s="4" t="s">
        <v>8</v>
      </c>
      <c r="B85" s="5">
        <v>0</v>
      </c>
      <c r="C85" s="5"/>
      <c r="D85" s="13"/>
      <c r="E85" s="5"/>
      <c r="F85" s="5">
        <v>0</v>
      </c>
      <c r="G85" s="11"/>
      <c r="H85" s="11"/>
      <c r="I85" s="11"/>
      <c r="J85" s="11"/>
      <c r="K85" s="12"/>
    </row>
    <row r="86" spans="1:11" ht="12.75">
      <c r="A86" s="4" t="s">
        <v>141</v>
      </c>
      <c r="B86" s="5">
        <v>1</v>
      </c>
      <c r="C86" s="5">
        <v>10</v>
      </c>
      <c r="D86" s="13">
        <f>SUM(C86)/(B86)</f>
        <v>10</v>
      </c>
      <c r="E86" s="5">
        <v>10</v>
      </c>
      <c r="F86" s="5">
        <v>0</v>
      </c>
      <c r="G86" s="6"/>
      <c r="H86" s="6"/>
      <c r="I86" s="6"/>
      <c r="J86" s="6"/>
      <c r="K86" s="7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2.75">
      <c r="A88" s="4" t="s">
        <v>67</v>
      </c>
      <c r="B88" s="5" t="s">
        <v>80</v>
      </c>
      <c r="C88" s="5" t="s">
        <v>41</v>
      </c>
      <c r="D88" s="5" t="s">
        <v>9</v>
      </c>
      <c r="E88" s="5" t="s">
        <v>42</v>
      </c>
      <c r="F88" s="5"/>
      <c r="G88" s="11"/>
      <c r="H88" s="11"/>
      <c r="I88" s="11"/>
      <c r="J88" s="11"/>
      <c r="K88" s="12"/>
    </row>
    <row r="89" spans="1:11" ht="12.75">
      <c r="A89" s="11" t="s">
        <v>121</v>
      </c>
      <c r="B89" s="7">
        <v>3</v>
      </c>
      <c r="C89" s="7">
        <v>124</v>
      </c>
      <c r="D89" s="8">
        <f>SUM(C89)/(B89)</f>
        <v>41.333333333333336</v>
      </c>
      <c r="E89" s="1">
        <v>48</v>
      </c>
      <c r="F89" s="7"/>
      <c r="G89" s="6"/>
      <c r="H89" s="6"/>
      <c r="I89" s="6"/>
      <c r="J89" s="6"/>
      <c r="K89" s="7"/>
    </row>
    <row r="90" spans="1:11" ht="12.75">
      <c r="A90" s="11" t="s">
        <v>101</v>
      </c>
      <c r="B90" s="7">
        <v>1</v>
      </c>
      <c r="C90" s="7"/>
      <c r="D90" s="8"/>
      <c r="E90" s="1"/>
      <c r="F90" s="7"/>
      <c r="G90" s="6"/>
      <c r="H90" s="6"/>
      <c r="I90" s="6"/>
      <c r="J90" s="6"/>
      <c r="K90" s="7"/>
    </row>
    <row r="91" spans="1:11" ht="12.75">
      <c r="A91" s="4" t="s">
        <v>8</v>
      </c>
      <c r="B91" s="5">
        <f>SUM(B89:B90)</f>
        <v>4</v>
      </c>
      <c r="C91" s="5">
        <f>SUM(C89:C90)</f>
        <v>124</v>
      </c>
      <c r="D91" s="13">
        <f>SUM(C91)/(B91)</f>
        <v>31</v>
      </c>
      <c r="E91" s="5">
        <v>48</v>
      </c>
      <c r="F91" s="5"/>
      <c r="G91" s="4"/>
      <c r="H91" s="4"/>
      <c r="I91" s="4"/>
      <c r="J91" s="4"/>
      <c r="K91" s="5"/>
    </row>
    <row r="92" spans="1:11" ht="12.75">
      <c r="A92" s="4" t="s">
        <v>141</v>
      </c>
      <c r="B92" s="5">
        <f>C26</f>
        <v>2</v>
      </c>
      <c r="C92" s="5">
        <f>C27</f>
        <v>41</v>
      </c>
      <c r="D92" s="13">
        <f>SUM(C92)/(B92)</f>
        <v>20.5</v>
      </c>
      <c r="E92" s="5">
        <v>23</v>
      </c>
      <c r="F92" s="5"/>
      <c r="G92" s="4"/>
      <c r="H92" s="4"/>
      <c r="I92" s="4"/>
      <c r="J92" s="4"/>
      <c r="K92" s="5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4" t="s">
        <v>83</v>
      </c>
      <c r="B94" s="4"/>
      <c r="C94" s="4"/>
      <c r="D94" s="4"/>
      <c r="E94" s="4"/>
      <c r="F94" s="4"/>
      <c r="G94" s="4"/>
      <c r="H94" s="4"/>
      <c r="I94" s="4"/>
      <c r="J94" s="4"/>
      <c r="K94" s="5"/>
    </row>
    <row r="95" spans="1:11" s="6" customFormat="1" ht="12.75">
      <c r="A95" s="27" t="s">
        <v>217</v>
      </c>
      <c r="K95" s="7"/>
    </row>
    <row r="96" spans="1:11" s="6" customFormat="1" ht="12.75">
      <c r="A96" s="27" t="s">
        <v>218</v>
      </c>
      <c r="K96" s="7"/>
    </row>
    <row r="97" spans="1:11" s="6" customFormat="1" ht="12.75">
      <c r="A97" s="27" t="s">
        <v>219</v>
      </c>
      <c r="K97" s="7"/>
    </row>
    <row r="98" spans="1:11" s="6" customFormat="1" ht="12.75">
      <c r="A98" s="27" t="s">
        <v>220</v>
      </c>
      <c r="K98" s="7"/>
    </row>
    <row r="99" spans="1:11" s="6" customFormat="1" ht="12.75">
      <c r="A99" s="27" t="s">
        <v>221</v>
      </c>
      <c r="K99" s="7"/>
    </row>
    <row r="100" spans="1:11" s="6" customFormat="1" ht="12.75">
      <c r="A100" s="27" t="s">
        <v>222</v>
      </c>
      <c r="K100" s="7"/>
    </row>
    <row r="101" spans="1:11" s="6" customFormat="1" ht="12.75">
      <c r="A101" s="27" t="s">
        <v>223</v>
      </c>
      <c r="K101" s="7"/>
    </row>
    <row r="102" spans="1:11" s="6" customFormat="1" ht="12.75">
      <c r="A102" s="27" t="s">
        <v>224</v>
      </c>
      <c r="K102" s="7"/>
    </row>
    <row r="103" spans="1:11" s="6" customFormat="1" ht="12.75">
      <c r="A103" s="27" t="s">
        <v>225</v>
      </c>
      <c r="K103" s="7"/>
    </row>
    <row r="104" spans="1:11" s="6" customFormat="1" ht="12.75">
      <c r="A104" s="27" t="s">
        <v>226</v>
      </c>
      <c r="K104" s="7"/>
    </row>
    <row r="105" s="6" customFormat="1" ht="12.75">
      <c r="K105" s="7"/>
    </row>
    <row r="106" spans="1:11" ht="12.75">
      <c r="A106" s="22" t="s">
        <v>68</v>
      </c>
      <c r="B106" s="23" t="s">
        <v>69</v>
      </c>
      <c r="C106" s="23" t="s">
        <v>94</v>
      </c>
      <c r="D106" s="23" t="s">
        <v>70</v>
      </c>
      <c r="E106" s="23" t="s">
        <v>72</v>
      </c>
      <c r="F106" s="23" t="s">
        <v>71</v>
      </c>
      <c r="G106" s="23" t="s">
        <v>102</v>
      </c>
      <c r="H106" s="23" t="s">
        <v>73</v>
      </c>
      <c r="I106" s="23" t="s">
        <v>74</v>
      </c>
      <c r="J106" s="23" t="s">
        <v>86</v>
      </c>
      <c r="K106" s="24"/>
    </row>
    <row r="107" spans="1:11" ht="12.75">
      <c r="A107" t="s">
        <v>161</v>
      </c>
      <c r="B107" s="1">
        <v>1</v>
      </c>
      <c r="C107" s="1">
        <v>6</v>
      </c>
      <c r="D107" s="1">
        <f aca="true" t="shared" si="4" ref="D107:D125">SUM(B107:C107)</f>
        <v>7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121</v>
      </c>
      <c r="B108" s="1">
        <v>3</v>
      </c>
      <c r="C108" s="1">
        <v>3</v>
      </c>
      <c r="D108" s="1">
        <f t="shared" si="4"/>
        <v>6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163</v>
      </c>
      <c r="B109" s="1">
        <v>2</v>
      </c>
      <c r="C109" s="1">
        <v>4</v>
      </c>
      <c r="D109" s="1">
        <f t="shared" si="4"/>
        <v>6</v>
      </c>
      <c r="E109" s="1">
        <v>2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/>
    </row>
    <row r="110" spans="1:11" ht="12.75">
      <c r="A110" t="s">
        <v>160</v>
      </c>
      <c r="B110" s="1">
        <v>1</v>
      </c>
      <c r="C110" s="1">
        <v>4</v>
      </c>
      <c r="D110" s="1">
        <f t="shared" si="4"/>
        <v>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164</v>
      </c>
      <c r="B111" s="1">
        <v>1</v>
      </c>
      <c r="C111" s="1">
        <v>4</v>
      </c>
      <c r="D111" s="1">
        <f t="shared" si="4"/>
        <v>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123</v>
      </c>
      <c r="B112" s="1">
        <v>3</v>
      </c>
      <c r="C112" s="1">
        <v>1</v>
      </c>
      <c r="D112" s="1">
        <f t="shared" si="4"/>
        <v>4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173</v>
      </c>
      <c r="B113" s="1">
        <v>1</v>
      </c>
      <c r="C113" s="1">
        <v>3</v>
      </c>
      <c r="D113" s="1">
        <f t="shared" si="4"/>
        <v>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166</v>
      </c>
      <c r="B114" s="1">
        <v>2</v>
      </c>
      <c r="C114" s="1">
        <v>1</v>
      </c>
      <c r="D114" s="1">
        <f t="shared" si="4"/>
        <v>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156</v>
      </c>
      <c r="B115" s="1">
        <v>1</v>
      </c>
      <c r="C115" s="1">
        <v>2</v>
      </c>
      <c r="D115" s="1">
        <f t="shared" si="4"/>
        <v>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157</v>
      </c>
      <c r="B116" s="1">
        <v>1</v>
      </c>
      <c r="C116" s="1">
        <v>2</v>
      </c>
      <c r="D116" s="1">
        <f t="shared" si="4"/>
        <v>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t="s">
        <v>122</v>
      </c>
      <c r="B117" s="1">
        <v>1</v>
      </c>
      <c r="C117" s="1">
        <v>2</v>
      </c>
      <c r="D117" s="1">
        <f t="shared" si="4"/>
        <v>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/>
    </row>
    <row r="118" spans="1:11" ht="12.75">
      <c r="A118" t="s">
        <v>165</v>
      </c>
      <c r="B118" s="1">
        <v>0</v>
      </c>
      <c r="C118" s="1">
        <v>3</v>
      </c>
      <c r="D118" s="1">
        <f t="shared" si="4"/>
        <v>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/>
    </row>
    <row r="119" spans="1:11" ht="12.75">
      <c r="A119" t="s">
        <v>120</v>
      </c>
      <c r="B119" s="1">
        <v>1</v>
      </c>
      <c r="C119" s="1">
        <v>1</v>
      </c>
      <c r="D119" s="1">
        <f t="shared" si="4"/>
        <v>2</v>
      </c>
      <c r="E119" s="1">
        <v>0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/>
    </row>
    <row r="120" spans="1:11" ht="12.75">
      <c r="A120" t="s">
        <v>227</v>
      </c>
      <c r="B120" s="1">
        <v>1</v>
      </c>
      <c r="C120" s="1">
        <v>1</v>
      </c>
      <c r="D120" s="1">
        <f t="shared" si="4"/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/>
    </row>
    <row r="121" spans="1:11" ht="12.75">
      <c r="A121" t="s">
        <v>159</v>
      </c>
      <c r="B121" s="1">
        <v>0</v>
      </c>
      <c r="C121" s="1">
        <v>2</v>
      </c>
      <c r="D121" s="1">
        <f t="shared" si="4"/>
        <v>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/>
    </row>
    <row r="122" spans="1:11" ht="12.75">
      <c r="A122" t="s">
        <v>228</v>
      </c>
      <c r="B122" s="1">
        <v>0</v>
      </c>
      <c r="C122" s="1">
        <v>1</v>
      </c>
      <c r="D122" s="1">
        <f t="shared" si="4"/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/>
    </row>
    <row r="123" spans="1:11" ht="12.75">
      <c r="A123" t="s">
        <v>167</v>
      </c>
      <c r="B123" s="1">
        <v>0</v>
      </c>
      <c r="C123" s="1">
        <v>1</v>
      </c>
      <c r="D123" s="1">
        <f t="shared" si="4"/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/>
    </row>
    <row r="124" spans="1:11" ht="12.75">
      <c r="A124" t="s">
        <v>229</v>
      </c>
      <c r="B124" s="1">
        <v>0</v>
      </c>
      <c r="C124" s="1">
        <v>1</v>
      </c>
      <c r="D124" s="1">
        <f t="shared" si="4"/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/>
    </row>
    <row r="125" spans="1:11" ht="12.75">
      <c r="A125" t="s">
        <v>162</v>
      </c>
      <c r="B125" s="1">
        <v>0</v>
      </c>
      <c r="C125" s="1">
        <v>0</v>
      </c>
      <c r="D125" s="1">
        <f t="shared" si="4"/>
        <v>0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/>
    </row>
    <row r="126" spans="1:11" ht="12.75">
      <c r="A126" s="22" t="s">
        <v>8</v>
      </c>
      <c r="B126" s="23">
        <f aca="true" t="shared" si="5" ref="B126:J126">SUM(B107:B125)</f>
        <v>19</v>
      </c>
      <c r="C126" s="23">
        <f t="shared" si="5"/>
        <v>42</v>
      </c>
      <c r="D126" s="23">
        <f t="shared" si="5"/>
        <v>61</v>
      </c>
      <c r="E126" s="23">
        <f t="shared" si="5"/>
        <v>2</v>
      </c>
      <c r="F126" s="23">
        <f t="shared" si="5"/>
        <v>1</v>
      </c>
      <c r="G126" s="23">
        <f t="shared" si="5"/>
        <v>0</v>
      </c>
      <c r="H126" s="23">
        <f t="shared" si="5"/>
        <v>1</v>
      </c>
      <c r="I126" s="23">
        <f t="shared" si="5"/>
        <v>1</v>
      </c>
      <c r="J126" s="23">
        <f t="shared" si="5"/>
        <v>0</v>
      </c>
      <c r="K126" s="2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143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0</v>
      </c>
      <c r="D4" s="1">
        <v>3</v>
      </c>
      <c r="E4" s="1">
        <v>0</v>
      </c>
      <c r="F4" s="1"/>
      <c r="G4" s="1"/>
      <c r="H4" s="1">
        <f>SUM(B4:G4)</f>
        <v>3</v>
      </c>
      <c r="I4" s="21"/>
      <c r="J4" s="1"/>
    </row>
    <row r="5" spans="1:10" ht="12.75">
      <c r="A5" t="s">
        <v>144</v>
      </c>
      <c r="B5" s="1">
        <v>7</v>
      </c>
      <c r="C5" s="1">
        <v>0</v>
      </c>
      <c r="D5" s="1">
        <v>0</v>
      </c>
      <c r="E5" s="1">
        <v>14</v>
      </c>
      <c r="F5" s="1"/>
      <c r="G5" s="1"/>
      <c r="H5" s="1">
        <f>SUM(B5:G5)</f>
        <v>21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145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7</v>
      </c>
      <c r="C8" s="7">
        <f>SUM(C9:C11)</f>
        <v>22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4</v>
      </c>
      <c r="C9" s="7">
        <v>6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1</v>
      </c>
      <c r="C10" s="7">
        <v>15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2</v>
      </c>
      <c r="C11" s="7">
        <v>1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16</v>
      </c>
      <c r="C12" s="7">
        <v>15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5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0.25</v>
      </c>
      <c r="C14" s="9">
        <f>SUM(C13/C12)</f>
        <v>0.3333333333333333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3</v>
      </c>
      <c r="C15" s="7">
        <v>6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1</v>
      </c>
      <c r="C16" s="7">
        <v>2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0.3333333333333333</v>
      </c>
      <c r="C17" s="9">
        <f>SUM(C16)/(C15)</f>
        <v>0.3333333333333333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59</v>
      </c>
      <c r="C18" s="7">
        <f>SUM(C19)+(C24)</f>
        <v>75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32</v>
      </c>
      <c r="C19" s="7">
        <v>41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105</v>
      </c>
      <c r="C20" s="7">
        <v>124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23</v>
      </c>
      <c r="C21" s="7">
        <v>324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128</v>
      </c>
      <c r="C22" s="7">
        <f>SUM(C20)+(C21)</f>
        <v>448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6</v>
      </c>
      <c r="C23" s="7">
        <v>20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27</v>
      </c>
      <c r="C24" s="7">
        <v>34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2</v>
      </c>
      <c r="C25" s="7">
        <v>1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8</v>
      </c>
      <c r="C26" s="7">
        <v>2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269</v>
      </c>
      <c r="C27" s="7">
        <v>82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33.625</v>
      </c>
      <c r="C28" s="8">
        <f>SUM(C27/C26)</f>
        <v>41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2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2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6</v>
      </c>
      <c r="C31" s="7">
        <v>4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40</v>
      </c>
      <c r="C32" s="7">
        <v>55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230</v>
      </c>
      <c r="C33" s="25" t="s">
        <v>231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21</v>
      </c>
      <c r="C36" s="7">
        <v>72</v>
      </c>
      <c r="D36" s="8">
        <f aca="true" t="shared" si="0" ref="D36:D42">SUM(C36)/(B36)</f>
        <v>3.4285714285714284</v>
      </c>
      <c r="E36" s="1">
        <v>7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7</v>
      </c>
      <c r="C37" s="7">
        <v>20</v>
      </c>
      <c r="D37" s="8">
        <f t="shared" si="0"/>
        <v>2.857142857142857</v>
      </c>
      <c r="E37" s="1">
        <v>9</v>
      </c>
      <c r="F37" s="7">
        <v>0</v>
      </c>
      <c r="G37" s="7"/>
      <c r="H37" s="7"/>
      <c r="I37" s="7"/>
      <c r="J37" s="7"/>
      <c r="K37" s="7"/>
    </row>
    <row r="38" spans="1:11" ht="12.75">
      <c r="A38" s="6" t="s">
        <v>159</v>
      </c>
      <c r="B38" s="7">
        <v>2</v>
      </c>
      <c r="C38" s="7">
        <v>7</v>
      </c>
      <c r="D38" s="8">
        <f t="shared" si="0"/>
        <v>3.5</v>
      </c>
      <c r="E38" s="1">
        <v>6</v>
      </c>
      <c r="F38" s="7">
        <v>0</v>
      </c>
      <c r="G38" s="7"/>
      <c r="H38" s="7"/>
      <c r="I38" s="7"/>
      <c r="J38" s="7"/>
      <c r="K38" s="7"/>
    </row>
    <row r="39" spans="1:11" ht="12.75">
      <c r="A39" s="6" t="s">
        <v>121</v>
      </c>
      <c r="B39" s="7">
        <v>1</v>
      </c>
      <c r="C39" s="7">
        <v>4</v>
      </c>
      <c r="D39" s="8">
        <f t="shared" si="0"/>
        <v>4</v>
      </c>
      <c r="E39" s="1">
        <v>4</v>
      </c>
      <c r="F39" s="7">
        <v>0</v>
      </c>
      <c r="G39" s="7"/>
      <c r="H39" s="7"/>
      <c r="I39" s="7"/>
      <c r="J39" s="7"/>
      <c r="K39" s="7"/>
    </row>
    <row r="40" spans="1:11" ht="12.75">
      <c r="A40" t="s">
        <v>211</v>
      </c>
      <c r="B40" s="7">
        <v>1</v>
      </c>
      <c r="C40" s="7">
        <v>2</v>
      </c>
      <c r="D40" s="8">
        <f t="shared" si="0"/>
        <v>2</v>
      </c>
      <c r="E40" s="1">
        <v>2</v>
      </c>
      <c r="F40" s="7">
        <v>0</v>
      </c>
      <c r="G40" s="7"/>
      <c r="H40" s="7"/>
      <c r="I40" s="7"/>
      <c r="J40" s="7"/>
      <c r="K40" s="7"/>
    </row>
    <row r="41" spans="1:11" ht="12.75">
      <c r="A41" s="4" t="s">
        <v>8</v>
      </c>
      <c r="B41" s="5">
        <f>SUM(B36:B40)</f>
        <v>32</v>
      </c>
      <c r="C41" s="5">
        <f>SUM(C36:C40)</f>
        <v>105</v>
      </c>
      <c r="D41" s="13">
        <f t="shared" si="0"/>
        <v>3.28125</v>
      </c>
      <c r="E41" s="5">
        <v>9</v>
      </c>
      <c r="F41" s="5">
        <f>SUM(F36:F40)</f>
        <v>0</v>
      </c>
      <c r="G41" s="5"/>
      <c r="H41" s="5"/>
      <c r="I41" s="5"/>
      <c r="J41" s="5"/>
      <c r="K41" s="5"/>
    </row>
    <row r="42" spans="1:11" ht="12.75">
      <c r="A42" s="4" t="s">
        <v>144</v>
      </c>
      <c r="B42" s="5">
        <f>C19</f>
        <v>41</v>
      </c>
      <c r="C42" s="5">
        <f>C20</f>
        <v>124</v>
      </c>
      <c r="D42" s="13">
        <f t="shared" si="0"/>
        <v>3.024390243902439</v>
      </c>
      <c r="E42" s="5">
        <v>15</v>
      </c>
      <c r="F42" s="5">
        <v>0</v>
      </c>
      <c r="G42" s="5"/>
      <c r="H42" s="5"/>
      <c r="I42" s="5"/>
      <c r="J42" s="5"/>
      <c r="K42" s="5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4" t="s">
        <v>44</v>
      </c>
      <c r="B44" s="5" t="s">
        <v>45</v>
      </c>
      <c r="C44" s="5" t="s">
        <v>40</v>
      </c>
      <c r="D44" s="5" t="s">
        <v>46</v>
      </c>
      <c r="E44" s="5" t="s">
        <v>47</v>
      </c>
      <c r="F44" s="5" t="s">
        <v>41</v>
      </c>
      <c r="G44" s="5" t="s">
        <v>48</v>
      </c>
      <c r="H44" s="5" t="s">
        <v>43</v>
      </c>
      <c r="I44" s="5" t="s">
        <v>42</v>
      </c>
      <c r="J44" s="5"/>
      <c r="K44" s="5"/>
    </row>
    <row r="45" spans="1:11" ht="12.75">
      <c r="A45" s="6" t="s">
        <v>123</v>
      </c>
      <c r="B45" s="7">
        <v>6</v>
      </c>
      <c r="C45" s="7">
        <v>27</v>
      </c>
      <c r="D45" s="7">
        <v>2</v>
      </c>
      <c r="E45" s="9">
        <f>SUM(B45)/(C45)</f>
        <v>0.2222222222222222</v>
      </c>
      <c r="F45" s="7">
        <v>23</v>
      </c>
      <c r="G45" s="14">
        <f>SUM(F45)/(C45)</f>
        <v>0.8518518518518519</v>
      </c>
      <c r="H45" s="7">
        <v>0</v>
      </c>
      <c r="I45" s="1">
        <v>9</v>
      </c>
      <c r="J45" s="7"/>
      <c r="K45" s="7"/>
    </row>
    <row r="46" spans="1:11" ht="12.75">
      <c r="A46" s="4" t="s">
        <v>8</v>
      </c>
      <c r="B46" s="5">
        <f>SUM(B45:B45)</f>
        <v>6</v>
      </c>
      <c r="C46" s="5">
        <f>SUM(C45:C45)</f>
        <v>27</v>
      </c>
      <c r="D46" s="5">
        <f>SUM(D45:D45)</f>
        <v>2</v>
      </c>
      <c r="E46" s="15">
        <f>SUM(B46)/(C46)</f>
        <v>0.2222222222222222</v>
      </c>
      <c r="F46" s="5">
        <f>SUM(F45:F45)</f>
        <v>23</v>
      </c>
      <c r="G46" s="16">
        <f>SUM(F46)/(C46)</f>
        <v>0.8518518518518519</v>
      </c>
      <c r="H46" s="5">
        <f>SUM(H45:H45)</f>
        <v>0</v>
      </c>
      <c r="I46" s="5">
        <v>9</v>
      </c>
      <c r="J46" s="5"/>
      <c r="K46" s="5"/>
    </row>
    <row r="47" spans="1:11" ht="12.75">
      <c r="A47" s="4" t="s">
        <v>144</v>
      </c>
      <c r="B47" s="5">
        <f>C23</f>
        <v>20</v>
      </c>
      <c r="C47" s="5">
        <f>C24</f>
        <v>34</v>
      </c>
      <c r="D47" s="5">
        <f>C25</f>
        <v>1</v>
      </c>
      <c r="E47" s="15">
        <f>SUM(B47)/(C47)</f>
        <v>0.5882352941176471</v>
      </c>
      <c r="F47" s="5">
        <f>C21</f>
        <v>324</v>
      </c>
      <c r="G47" s="16">
        <f>SUM(F47)/(C47)</f>
        <v>9.529411764705882</v>
      </c>
      <c r="H47" s="5">
        <v>3</v>
      </c>
      <c r="I47" s="5" t="s">
        <v>237</v>
      </c>
      <c r="J47" s="5"/>
      <c r="K47" s="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4" t="s">
        <v>49</v>
      </c>
      <c r="B49" s="5" t="s">
        <v>50</v>
      </c>
      <c r="C49" s="5" t="s">
        <v>41</v>
      </c>
      <c r="D49" s="5" t="s">
        <v>9</v>
      </c>
      <c r="E49" s="5" t="s">
        <v>42</v>
      </c>
      <c r="F49" s="5" t="s">
        <v>43</v>
      </c>
      <c r="G49" s="5"/>
      <c r="H49" s="5"/>
      <c r="I49" s="5"/>
      <c r="J49" s="5"/>
      <c r="K49" s="5"/>
    </row>
    <row r="50" spans="1:11" ht="12.75">
      <c r="A50" s="6" t="s">
        <v>173</v>
      </c>
      <c r="B50" s="7">
        <v>3</v>
      </c>
      <c r="C50" s="7">
        <v>15</v>
      </c>
      <c r="D50" s="8">
        <f aca="true" t="shared" si="1" ref="D50:D55">SUM(C50)/(B50)</f>
        <v>5</v>
      </c>
      <c r="E50" s="1">
        <v>9</v>
      </c>
      <c r="F50" s="7">
        <v>0</v>
      </c>
      <c r="G50" s="7"/>
      <c r="H50" s="7"/>
      <c r="I50" s="7"/>
      <c r="J50" s="7"/>
      <c r="K50" s="7"/>
    </row>
    <row r="51" spans="1:11" ht="12.75">
      <c r="A51" s="6" t="s">
        <v>121</v>
      </c>
      <c r="B51" s="7">
        <v>1</v>
      </c>
      <c r="C51" s="7">
        <v>4</v>
      </c>
      <c r="D51" s="8">
        <f t="shared" si="1"/>
        <v>4</v>
      </c>
      <c r="E51" s="1">
        <v>4</v>
      </c>
      <c r="F51" s="7">
        <v>0</v>
      </c>
      <c r="G51" s="7"/>
      <c r="H51" s="7"/>
      <c r="I51" s="7"/>
      <c r="J51" s="7"/>
      <c r="K51" s="7"/>
    </row>
    <row r="52" spans="1:11" ht="12.75">
      <c r="A52" s="6" t="s">
        <v>122</v>
      </c>
      <c r="B52" s="7">
        <v>1</v>
      </c>
      <c r="C52" s="7">
        <v>4</v>
      </c>
      <c r="D52" s="8">
        <f t="shared" si="1"/>
        <v>4</v>
      </c>
      <c r="E52" s="1">
        <v>4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166</v>
      </c>
      <c r="B53" s="7">
        <v>1</v>
      </c>
      <c r="C53" s="7">
        <v>0</v>
      </c>
      <c r="D53" s="8">
        <f>SUM(C53)/(B53)</f>
        <v>0</v>
      </c>
      <c r="E53" s="1">
        <v>0</v>
      </c>
      <c r="F53" s="7">
        <v>0</v>
      </c>
      <c r="G53" s="7"/>
      <c r="H53" s="7"/>
      <c r="I53" s="7"/>
      <c r="J53" s="7"/>
      <c r="K53" s="7"/>
    </row>
    <row r="54" spans="1:11" ht="12.75">
      <c r="A54" s="4" t="s">
        <v>8</v>
      </c>
      <c r="B54" s="5">
        <f>SUM(B50:B53)</f>
        <v>6</v>
      </c>
      <c r="C54" s="5">
        <f>SUM(C50:C53)</f>
        <v>23</v>
      </c>
      <c r="D54" s="13">
        <f t="shared" si="1"/>
        <v>3.8333333333333335</v>
      </c>
      <c r="E54" s="5">
        <v>9</v>
      </c>
      <c r="F54" s="5">
        <f>SUM(F50:F53)</f>
        <v>0</v>
      </c>
      <c r="G54" s="5"/>
      <c r="H54" s="5"/>
      <c r="I54" s="5"/>
      <c r="J54" s="5"/>
      <c r="K54" s="12"/>
    </row>
    <row r="55" spans="1:11" ht="12.75">
      <c r="A55" s="4" t="s">
        <v>144</v>
      </c>
      <c r="B55" s="5">
        <f>C23</f>
        <v>20</v>
      </c>
      <c r="C55" s="5">
        <f>C21</f>
        <v>324</v>
      </c>
      <c r="D55" s="13">
        <f t="shared" si="1"/>
        <v>16.2</v>
      </c>
      <c r="E55" s="5" t="s">
        <v>237</v>
      </c>
      <c r="F55" s="5">
        <v>3</v>
      </c>
      <c r="G55" s="5"/>
      <c r="H55" s="5"/>
      <c r="I55" s="5"/>
      <c r="J55" s="5"/>
      <c r="K55" s="12"/>
    </row>
    <row r="56" spans="1:11" ht="12.75">
      <c r="A56" s="4"/>
      <c r="B56" s="5"/>
      <c r="C56" s="5"/>
      <c r="D56" s="13"/>
      <c r="E56" s="5"/>
      <c r="F56" s="5"/>
      <c r="G56" s="5"/>
      <c r="H56" s="5"/>
      <c r="I56" s="5"/>
      <c r="J56" s="5"/>
      <c r="K56" s="12"/>
    </row>
    <row r="57" spans="1:11" ht="12.75">
      <c r="A57" s="4"/>
      <c r="B57" s="5" t="s">
        <v>43</v>
      </c>
      <c r="C57" s="5" t="s">
        <v>43</v>
      </c>
      <c r="D57" s="5" t="s">
        <v>43</v>
      </c>
      <c r="E57" s="5"/>
      <c r="F57" s="5"/>
      <c r="G57" s="5"/>
      <c r="H57" s="5"/>
      <c r="I57" s="5"/>
      <c r="J57" s="5"/>
      <c r="K57" s="12"/>
    </row>
    <row r="58" spans="1:11" ht="12.75">
      <c r="A58" s="4" t="s">
        <v>51</v>
      </c>
      <c r="B58" s="5" t="s">
        <v>52</v>
      </c>
      <c r="C58" s="5" t="s">
        <v>50</v>
      </c>
      <c r="D58" s="5" t="s">
        <v>100</v>
      </c>
      <c r="E58" s="5" t="s">
        <v>54</v>
      </c>
      <c r="F58" s="5" t="s">
        <v>55</v>
      </c>
      <c r="G58" s="5" t="s">
        <v>56</v>
      </c>
      <c r="H58" s="5" t="s">
        <v>57</v>
      </c>
      <c r="I58" s="5" t="s">
        <v>58</v>
      </c>
      <c r="J58" s="5"/>
      <c r="K58" s="12"/>
    </row>
    <row r="59" spans="1:11" ht="12.75">
      <c r="A59" s="6" t="s">
        <v>126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f>SUM(B59*6)+(C59*6)+(D59*6)+(E59)+(F59*2)+(G59*3)+(H59*2)</f>
        <v>3</v>
      </c>
      <c r="J59" s="7"/>
      <c r="K59" s="7"/>
    </row>
    <row r="60" spans="1:11" ht="12.75">
      <c r="A60" s="4" t="s">
        <v>8</v>
      </c>
      <c r="B60" s="5">
        <f aca="true" t="shared" si="2" ref="B60:H60">SUM(B59:B59)</f>
        <v>0</v>
      </c>
      <c r="C60" s="5">
        <f t="shared" si="2"/>
        <v>0</v>
      </c>
      <c r="D60" s="5">
        <f t="shared" si="2"/>
        <v>0</v>
      </c>
      <c r="E60" s="5">
        <f t="shared" si="2"/>
        <v>0</v>
      </c>
      <c r="F60" s="5">
        <f t="shared" si="2"/>
        <v>0</v>
      </c>
      <c r="G60" s="5">
        <f t="shared" si="2"/>
        <v>1</v>
      </c>
      <c r="H60" s="5">
        <f t="shared" si="2"/>
        <v>0</v>
      </c>
      <c r="I60" s="5">
        <f>SUM(B60*6)+(C60*6)+(D60*6)+(E60)+(F60*2)+(G60*3)+(H60*2)</f>
        <v>3</v>
      </c>
      <c r="J60" s="5"/>
      <c r="K60" s="12"/>
    </row>
    <row r="61" spans="1:11" ht="12.75">
      <c r="A61" s="4" t="s">
        <v>144</v>
      </c>
      <c r="B61" s="5">
        <f>F42</f>
        <v>0</v>
      </c>
      <c r="C61" s="5">
        <f>H47</f>
        <v>3</v>
      </c>
      <c r="D61" s="5">
        <f>SUM(F72)+(F76)+(F81)</f>
        <v>0</v>
      </c>
      <c r="E61" s="5">
        <f>B66</f>
        <v>3</v>
      </c>
      <c r="F61" s="5">
        <v>0</v>
      </c>
      <c r="G61" s="5">
        <f>E66</f>
        <v>0</v>
      </c>
      <c r="H61" s="5">
        <v>0</v>
      </c>
      <c r="I61" s="5">
        <f>SUM(B61*6)+(C61*6)+(D61*6)+(E61)+(F61*2)+(G61*3)+(H61*2)</f>
        <v>21</v>
      </c>
      <c r="J61" s="5"/>
      <c r="K61" s="12"/>
    </row>
    <row r="62" spans="1:1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12"/>
    </row>
    <row r="63" spans="1:11" ht="12.75">
      <c r="A63" s="4" t="s">
        <v>59</v>
      </c>
      <c r="B63" s="5" t="s">
        <v>60</v>
      </c>
      <c r="C63" s="5" t="s">
        <v>61</v>
      </c>
      <c r="D63" s="5" t="s">
        <v>47</v>
      </c>
      <c r="E63" s="5" t="s">
        <v>90</v>
      </c>
      <c r="F63" s="5" t="s">
        <v>62</v>
      </c>
      <c r="G63" s="5" t="s">
        <v>47</v>
      </c>
      <c r="H63" s="5" t="s">
        <v>42</v>
      </c>
      <c r="I63" s="5" t="s">
        <v>58</v>
      </c>
      <c r="J63" s="17" t="s">
        <v>75</v>
      </c>
      <c r="K63" s="12"/>
    </row>
    <row r="64" spans="1:11" ht="12.75">
      <c r="A64" s="6" t="s">
        <v>126</v>
      </c>
      <c r="B64" s="7">
        <v>0</v>
      </c>
      <c r="C64" s="7">
        <v>0</v>
      </c>
      <c r="D64" s="9">
        <v>0</v>
      </c>
      <c r="E64" s="18">
        <v>1</v>
      </c>
      <c r="F64" s="18">
        <v>1</v>
      </c>
      <c r="G64" s="15">
        <v>0</v>
      </c>
      <c r="H64" s="1">
        <v>29</v>
      </c>
      <c r="I64" s="7">
        <f>SUM(B64)+(E64*3)</f>
        <v>3</v>
      </c>
      <c r="J64" s="19" t="s">
        <v>238</v>
      </c>
      <c r="K64" s="7"/>
    </row>
    <row r="65" spans="1:11" ht="12.75">
      <c r="A65" s="4" t="s">
        <v>8</v>
      </c>
      <c r="B65" s="5">
        <f>SUM(B64:B64)</f>
        <v>0</v>
      </c>
      <c r="C65" s="5">
        <f>SUM(C64:C64)</f>
        <v>0</v>
      </c>
      <c r="D65" s="15">
        <v>0</v>
      </c>
      <c r="E65" s="5">
        <f>SUM(E64:E64)</f>
        <v>1</v>
      </c>
      <c r="F65" s="5">
        <f>SUM(F64:F64)</f>
        <v>1</v>
      </c>
      <c r="G65" s="15">
        <v>0</v>
      </c>
      <c r="H65" s="5">
        <v>29</v>
      </c>
      <c r="I65" s="5">
        <f>SUM(B65)+(E65*3)</f>
        <v>3</v>
      </c>
      <c r="J65" s="17" t="s">
        <v>238</v>
      </c>
      <c r="K65" s="5"/>
    </row>
    <row r="66" spans="1:11" ht="12.75">
      <c r="A66" s="4" t="s">
        <v>144</v>
      </c>
      <c r="B66" s="5">
        <v>3</v>
      </c>
      <c r="C66" s="5">
        <v>3</v>
      </c>
      <c r="D66" s="15">
        <f>SUM(B66/C66)</f>
        <v>1</v>
      </c>
      <c r="E66" s="20">
        <v>0</v>
      </c>
      <c r="F66" s="20">
        <v>1</v>
      </c>
      <c r="G66" s="15">
        <v>0</v>
      </c>
      <c r="H66" s="5" t="s">
        <v>98</v>
      </c>
      <c r="I66" s="5">
        <f>SUM(B66)+(E66*3)</f>
        <v>3</v>
      </c>
      <c r="J66" s="17" t="s">
        <v>239</v>
      </c>
      <c r="K66" s="5"/>
    </row>
    <row r="67" spans="1:11" ht="12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4" t="s">
        <v>76</v>
      </c>
      <c r="B68" s="5" t="s">
        <v>77</v>
      </c>
      <c r="C68" s="5" t="s">
        <v>41</v>
      </c>
      <c r="D68" s="5" t="s">
        <v>9</v>
      </c>
      <c r="E68" s="5" t="s">
        <v>42</v>
      </c>
      <c r="F68" s="5" t="s">
        <v>43</v>
      </c>
      <c r="G68" s="5"/>
      <c r="H68" s="5"/>
      <c r="I68" s="5"/>
      <c r="J68" s="5"/>
      <c r="K68" s="5"/>
    </row>
    <row r="69" spans="1:11" ht="12.75">
      <c r="A69" s="6" t="s">
        <v>121</v>
      </c>
      <c r="B69" s="7">
        <v>1</v>
      </c>
      <c r="C69" s="7">
        <v>69</v>
      </c>
      <c r="D69" s="8">
        <f>SUM(C69)/(B69)</f>
        <v>69</v>
      </c>
      <c r="E69" s="1">
        <v>69</v>
      </c>
      <c r="F69" s="7">
        <v>0</v>
      </c>
      <c r="G69" s="7"/>
      <c r="H69" s="7"/>
      <c r="I69" s="7"/>
      <c r="J69" s="7"/>
      <c r="K69" s="7"/>
    </row>
    <row r="70" spans="1:11" ht="12.75">
      <c r="A70" s="6" t="s">
        <v>120</v>
      </c>
      <c r="B70" s="7">
        <v>1</v>
      </c>
      <c r="C70" s="7">
        <v>10</v>
      </c>
      <c r="D70" s="8">
        <f>SUM(C70)/(B70)</f>
        <v>10</v>
      </c>
      <c r="E70" s="1">
        <v>10</v>
      </c>
      <c r="F70" s="7">
        <v>0</v>
      </c>
      <c r="G70" s="7"/>
      <c r="H70" s="7"/>
      <c r="I70" s="7"/>
      <c r="J70" s="7"/>
      <c r="K70" s="7"/>
    </row>
    <row r="71" spans="1:11" ht="12.75">
      <c r="A71" s="4" t="s">
        <v>8</v>
      </c>
      <c r="B71" s="5">
        <f>SUM(B69:B70)</f>
        <v>2</v>
      </c>
      <c r="C71" s="5">
        <f>SUM(C69:C70)</f>
        <v>79</v>
      </c>
      <c r="D71" s="13">
        <f>SUM(C71)/(B71)</f>
        <v>39.5</v>
      </c>
      <c r="E71" s="5">
        <v>69</v>
      </c>
      <c r="F71" s="5">
        <f>SUM(F69:F70)</f>
        <v>0</v>
      </c>
      <c r="G71" s="5"/>
      <c r="H71" s="5"/>
      <c r="I71" s="5"/>
      <c r="J71" s="5"/>
      <c r="K71" s="12"/>
    </row>
    <row r="72" spans="1:11" ht="12.75">
      <c r="A72" s="4" t="s">
        <v>144</v>
      </c>
      <c r="B72" s="5">
        <v>2</v>
      </c>
      <c r="C72" s="5">
        <v>19</v>
      </c>
      <c r="D72" s="13">
        <f>SUM(C72)/(B72)</f>
        <v>9.5</v>
      </c>
      <c r="E72" s="5">
        <v>12</v>
      </c>
      <c r="F72" s="5">
        <v>0</v>
      </c>
      <c r="G72" s="5"/>
      <c r="H72" s="5"/>
      <c r="I72" s="5"/>
      <c r="J72" s="5"/>
      <c r="K72" s="12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</row>
    <row r="74" spans="1:11" ht="12.75">
      <c r="A74" s="4" t="s">
        <v>65</v>
      </c>
      <c r="B74" s="5" t="s">
        <v>78</v>
      </c>
      <c r="C74" s="5" t="s">
        <v>41</v>
      </c>
      <c r="D74" s="5" t="s">
        <v>9</v>
      </c>
      <c r="E74" s="5" t="s">
        <v>42</v>
      </c>
      <c r="F74" s="5" t="s">
        <v>43</v>
      </c>
      <c r="G74" s="11"/>
      <c r="H74" s="11"/>
      <c r="I74" s="11"/>
      <c r="J74" s="11"/>
      <c r="K74" s="12"/>
    </row>
    <row r="75" spans="1:11" ht="12.75">
      <c r="A75" s="4" t="s">
        <v>8</v>
      </c>
      <c r="B75" s="5">
        <v>0</v>
      </c>
      <c r="C75" s="5"/>
      <c r="D75" s="13"/>
      <c r="E75" s="5"/>
      <c r="F75" s="5">
        <v>0</v>
      </c>
      <c r="G75" s="4"/>
      <c r="H75" s="4"/>
      <c r="I75" s="4"/>
      <c r="J75" s="4"/>
      <c r="K75" s="5"/>
    </row>
    <row r="76" spans="1:11" ht="12.75">
      <c r="A76" s="4" t="s">
        <v>144</v>
      </c>
      <c r="B76" s="5">
        <v>2</v>
      </c>
      <c r="C76" s="5">
        <v>-1</v>
      </c>
      <c r="D76" s="13">
        <f>SUM(C76)/(B76)</f>
        <v>-0.5</v>
      </c>
      <c r="E76" s="5">
        <v>2</v>
      </c>
      <c r="F76" s="5">
        <v>0</v>
      </c>
      <c r="G76" s="4"/>
      <c r="H76" s="4"/>
      <c r="I76" s="4"/>
      <c r="J76" s="4"/>
      <c r="K76" s="5"/>
    </row>
    <row r="77" spans="1:1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2.75">
      <c r="A78" s="4" t="s">
        <v>66</v>
      </c>
      <c r="B78" s="5" t="s">
        <v>79</v>
      </c>
      <c r="C78" s="5" t="s">
        <v>41</v>
      </c>
      <c r="D78" s="5" t="s">
        <v>9</v>
      </c>
      <c r="E78" s="5" t="s">
        <v>42</v>
      </c>
      <c r="F78" s="5" t="s">
        <v>43</v>
      </c>
      <c r="G78" s="11"/>
      <c r="H78" s="11"/>
      <c r="I78" s="11"/>
      <c r="J78" s="11"/>
      <c r="K78" s="12"/>
    </row>
    <row r="79" spans="1:11" ht="12.75">
      <c r="A79" s="6" t="s">
        <v>121</v>
      </c>
      <c r="B79" s="7">
        <v>1</v>
      </c>
      <c r="C79" s="7">
        <v>0</v>
      </c>
      <c r="D79" s="8">
        <f>SUM(C79)/(B79)</f>
        <v>0</v>
      </c>
      <c r="E79" s="1">
        <v>0</v>
      </c>
      <c r="F79" s="7">
        <v>0</v>
      </c>
      <c r="G79" s="11"/>
      <c r="H79" s="11"/>
      <c r="I79" s="11"/>
      <c r="J79" s="11"/>
      <c r="K79" s="12"/>
    </row>
    <row r="80" spans="1:11" ht="12.75">
      <c r="A80" s="4" t="s">
        <v>8</v>
      </c>
      <c r="B80" s="5">
        <f>SUM(B79:B79)</f>
        <v>1</v>
      </c>
      <c r="C80" s="5">
        <f>SUM(C79:C79)</f>
        <v>0</v>
      </c>
      <c r="D80" s="13">
        <f>SUM(C80)/(B80)</f>
        <v>0</v>
      </c>
      <c r="E80" s="5">
        <v>0</v>
      </c>
      <c r="F80" s="5">
        <f>SUM(F79:F79)</f>
        <v>0</v>
      </c>
      <c r="G80" s="11"/>
      <c r="H80" s="11"/>
      <c r="I80" s="11"/>
      <c r="J80" s="11"/>
      <c r="K80" s="12"/>
    </row>
    <row r="81" spans="1:11" ht="12.75">
      <c r="A81" s="4" t="s">
        <v>144</v>
      </c>
      <c r="B81" s="5">
        <v>2</v>
      </c>
      <c r="C81" s="5">
        <v>7</v>
      </c>
      <c r="D81" s="13">
        <f>SUM(C81)/(B81)</f>
        <v>3.5</v>
      </c>
      <c r="E81" s="5">
        <v>7</v>
      </c>
      <c r="F81" s="5">
        <v>0</v>
      </c>
      <c r="G81" s="6"/>
      <c r="H81" s="6"/>
      <c r="I81" s="6"/>
      <c r="J81" s="6"/>
      <c r="K81" s="7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2.75">
      <c r="A83" s="4" t="s">
        <v>67</v>
      </c>
      <c r="B83" s="5" t="s">
        <v>80</v>
      </c>
      <c r="C83" s="5" t="s">
        <v>41</v>
      </c>
      <c r="D83" s="5" t="s">
        <v>9</v>
      </c>
      <c r="E83" s="5" t="s">
        <v>42</v>
      </c>
      <c r="F83" s="5"/>
      <c r="G83" s="11"/>
      <c r="H83" s="11"/>
      <c r="I83" s="11"/>
      <c r="J83" s="11"/>
      <c r="K83" s="12"/>
    </row>
    <row r="84" spans="1:11" ht="12.75">
      <c r="A84" s="6" t="s">
        <v>121</v>
      </c>
      <c r="B84" s="7">
        <v>5</v>
      </c>
      <c r="C84" s="7">
        <v>180</v>
      </c>
      <c r="D84" s="8">
        <f>SUM(C84)/(B84)</f>
        <v>36</v>
      </c>
      <c r="E84" s="1">
        <v>42</v>
      </c>
      <c r="F84" s="7"/>
      <c r="G84" s="6"/>
      <c r="H84" s="6"/>
      <c r="I84" s="6"/>
      <c r="J84" s="6"/>
      <c r="K84" s="7"/>
    </row>
    <row r="85" spans="1:11" ht="12.75">
      <c r="A85" s="6" t="s">
        <v>232</v>
      </c>
      <c r="B85" s="7">
        <v>3</v>
      </c>
      <c r="C85" s="7">
        <v>89</v>
      </c>
      <c r="D85" s="8">
        <f>SUM(C85)/(B85)</f>
        <v>29.666666666666668</v>
      </c>
      <c r="E85" s="1">
        <v>32</v>
      </c>
      <c r="F85" s="7"/>
      <c r="G85" s="6"/>
      <c r="H85" s="6"/>
      <c r="I85" s="6"/>
      <c r="J85" s="6"/>
      <c r="K85" s="7"/>
    </row>
    <row r="86" spans="1:11" ht="12.75">
      <c r="A86" s="4" t="s">
        <v>8</v>
      </c>
      <c r="B86" s="5">
        <f>SUM(B84:B85)</f>
        <v>8</v>
      </c>
      <c r="C86" s="5">
        <f>SUM(C84:C85)</f>
        <v>269</v>
      </c>
      <c r="D86" s="13">
        <f>SUM(C86)/(B86)</f>
        <v>33.625</v>
      </c>
      <c r="E86" s="5">
        <v>42</v>
      </c>
      <c r="F86" s="5"/>
      <c r="G86" s="4"/>
      <c r="H86" s="4"/>
      <c r="I86" s="4"/>
      <c r="J86" s="4"/>
      <c r="K86" s="5"/>
    </row>
    <row r="87" spans="1:11" ht="12.75">
      <c r="A87" s="4" t="s">
        <v>144</v>
      </c>
      <c r="B87" s="5">
        <f>C26</f>
        <v>2</v>
      </c>
      <c r="C87" s="5">
        <f>C27</f>
        <v>82</v>
      </c>
      <c r="D87" s="13">
        <f>SUM(C87)/(B87)</f>
        <v>41</v>
      </c>
      <c r="E87" s="5">
        <v>47</v>
      </c>
      <c r="F87" s="5"/>
      <c r="G87" s="4"/>
      <c r="H87" s="4"/>
      <c r="I87" s="4"/>
      <c r="J87" s="4"/>
      <c r="K87" s="5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</row>
    <row r="89" spans="1:11" ht="12.75">
      <c r="A89" s="4" t="s">
        <v>83</v>
      </c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1:11" s="6" customFormat="1" ht="12.75">
      <c r="A90" s="27" t="s">
        <v>233</v>
      </c>
      <c r="K90" s="7"/>
    </row>
    <row r="91" spans="1:11" s="6" customFormat="1" ht="12.75">
      <c r="A91" s="27" t="s">
        <v>234</v>
      </c>
      <c r="K91" s="7"/>
    </row>
    <row r="92" spans="1:11" s="6" customFormat="1" ht="12.75">
      <c r="A92" s="27" t="s">
        <v>235</v>
      </c>
      <c r="K92" s="7"/>
    </row>
    <row r="93" spans="1:11" s="6" customFormat="1" ht="12.75">
      <c r="A93" s="27" t="s">
        <v>236</v>
      </c>
      <c r="K93" s="7"/>
    </row>
    <row r="94" s="6" customFormat="1" ht="12.75">
      <c r="K94" s="7"/>
    </row>
    <row r="95" spans="1:11" s="6" customFormat="1" ht="12.75">
      <c r="A95" s="22" t="s">
        <v>68</v>
      </c>
      <c r="B95" s="23" t="s">
        <v>69</v>
      </c>
      <c r="C95" s="23" t="s">
        <v>94</v>
      </c>
      <c r="D95" s="23" t="s">
        <v>70</v>
      </c>
      <c r="E95" s="23" t="s">
        <v>72</v>
      </c>
      <c r="F95" s="23" t="s">
        <v>71</v>
      </c>
      <c r="G95" s="23" t="s">
        <v>102</v>
      </c>
      <c r="H95" s="23" t="s">
        <v>73</v>
      </c>
      <c r="I95" s="23" t="s">
        <v>74</v>
      </c>
      <c r="J95" s="23" t="s">
        <v>86</v>
      </c>
      <c r="K95" s="73"/>
    </row>
    <row r="96" spans="1:11" s="6" customFormat="1" ht="12.75">
      <c r="A96" s="72" t="s">
        <v>164</v>
      </c>
      <c r="B96" s="70">
        <v>5</v>
      </c>
      <c r="C96" s="70">
        <v>10</v>
      </c>
      <c r="D96" s="70">
        <f aca="true" t="shared" si="3" ref="D96:D109">SUM(B96:C96)</f>
        <v>15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"/>
    </row>
    <row r="97" spans="1:11" s="6" customFormat="1" ht="12.75">
      <c r="A97" s="72" t="s">
        <v>121</v>
      </c>
      <c r="B97" s="70">
        <v>8</v>
      </c>
      <c r="C97" s="70">
        <v>4</v>
      </c>
      <c r="D97" s="70">
        <f t="shared" si="3"/>
        <v>12</v>
      </c>
      <c r="E97" s="70">
        <v>0</v>
      </c>
      <c r="F97" s="70">
        <v>0</v>
      </c>
      <c r="G97" s="70">
        <v>2</v>
      </c>
      <c r="H97" s="70">
        <v>0</v>
      </c>
      <c r="I97" s="70">
        <v>0</v>
      </c>
      <c r="J97" s="70">
        <v>0</v>
      </c>
      <c r="K97" s="7"/>
    </row>
    <row r="98" spans="1:11" s="6" customFormat="1" ht="12.75">
      <c r="A98" s="72" t="s">
        <v>156</v>
      </c>
      <c r="B98" s="70">
        <v>4</v>
      </c>
      <c r="C98" s="70">
        <v>8</v>
      </c>
      <c r="D98" s="70">
        <f t="shared" si="3"/>
        <v>12</v>
      </c>
      <c r="E98" s="70">
        <v>0</v>
      </c>
      <c r="F98" s="70">
        <v>0</v>
      </c>
      <c r="G98" s="70">
        <v>2</v>
      </c>
      <c r="H98" s="70">
        <v>1</v>
      </c>
      <c r="I98" s="70">
        <v>1</v>
      </c>
      <c r="J98" s="70">
        <v>0</v>
      </c>
      <c r="K98" s="7"/>
    </row>
    <row r="99" spans="1:11" s="6" customFormat="1" ht="12.75">
      <c r="A99" s="72" t="s">
        <v>157</v>
      </c>
      <c r="B99" s="70">
        <v>5</v>
      </c>
      <c r="C99" s="70">
        <v>4</v>
      </c>
      <c r="D99" s="70">
        <f t="shared" si="3"/>
        <v>9</v>
      </c>
      <c r="E99" s="70">
        <v>0</v>
      </c>
      <c r="F99" s="70">
        <v>0</v>
      </c>
      <c r="G99" s="70">
        <v>1</v>
      </c>
      <c r="H99" s="70">
        <v>0</v>
      </c>
      <c r="I99" s="70">
        <v>0</v>
      </c>
      <c r="J99" s="70">
        <v>0</v>
      </c>
      <c r="K99" s="7"/>
    </row>
    <row r="100" spans="1:11" s="6" customFormat="1" ht="12.75">
      <c r="A100" s="72" t="s">
        <v>165</v>
      </c>
      <c r="B100" s="70">
        <v>4</v>
      </c>
      <c r="C100" s="70">
        <v>4</v>
      </c>
      <c r="D100" s="70">
        <f t="shared" si="3"/>
        <v>8</v>
      </c>
      <c r="E100" s="70">
        <v>1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"/>
    </row>
    <row r="101" spans="1:11" s="6" customFormat="1" ht="12.75">
      <c r="A101" s="72" t="s">
        <v>163</v>
      </c>
      <c r="B101" s="70">
        <v>2</v>
      </c>
      <c r="C101" s="70">
        <v>6</v>
      </c>
      <c r="D101" s="70">
        <f t="shared" si="3"/>
        <v>8</v>
      </c>
      <c r="E101" s="70">
        <v>0</v>
      </c>
      <c r="F101" s="70">
        <v>1</v>
      </c>
      <c r="G101" s="70">
        <v>0</v>
      </c>
      <c r="H101" s="70">
        <v>0</v>
      </c>
      <c r="I101" s="70">
        <v>0</v>
      </c>
      <c r="J101" s="70">
        <v>0</v>
      </c>
      <c r="K101" s="7"/>
    </row>
    <row r="102" spans="1:11" s="6" customFormat="1" ht="12.75">
      <c r="A102" s="72" t="s">
        <v>161</v>
      </c>
      <c r="B102" s="70">
        <v>1</v>
      </c>
      <c r="C102" s="70">
        <v>5</v>
      </c>
      <c r="D102" s="70">
        <f t="shared" si="3"/>
        <v>6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"/>
    </row>
    <row r="103" spans="1:11" s="6" customFormat="1" ht="12.75">
      <c r="A103" s="72" t="s">
        <v>166</v>
      </c>
      <c r="B103" s="70">
        <v>2</v>
      </c>
      <c r="C103" s="70">
        <v>3</v>
      </c>
      <c r="D103" s="70">
        <f t="shared" si="3"/>
        <v>5</v>
      </c>
      <c r="E103" s="70">
        <v>0</v>
      </c>
      <c r="F103" s="70">
        <v>0</v>
      </c>
      <c r="G103" s="70">
        <v>2</v>
      </c>
      <c r="H103" s="70">
        <v>0</v>
      </c>
      <c r="I103" s="70">
        <v>0</v>
      </c>
      <c r="J103" s="70">
        <v>0</v>
      </c>
      <c r="K103" s="7"/>
    </row>
    <row r="104" spans="1:11" s="6" customFormat="1" ht="12.75">
      <c r="A104" s="72" t="s">
        <v>122</v>
      </c>
      <c r="B104" s="70">
        <v>2</v>
      </c>
      <c r="C104" s="70">
        <v>3</v>
      </c>
      <c r="D104" s="70">
        <f t="shared" si="3"/>
        <v>5</v>
      </c>
      <c r="E104" s="70">
        <v>0</v>
      </c>
      <c r="F104" s="70">
        <v>0</v>
      </c>
      <c r="G104" s="70">
        <v>1</v>
      </c>
      <c r="H104" s="70">
        <v>0</v>
      </c>
      <c r="I104" s="70">
        <v>0</v>
      </c>
      <c r="J104" s="70">
        <v>0</v>
      </c>
      <c r="K104" s="7"/>
    </row>
    <row r="105" spans="1:11" s="6" customFormat="1" ht="12.75">
      <c r="A105" s="72" t="s">
        <v>158</v>
      </c>
      <c r="B105" s="70">
        <v>1</v>
      </c>
      <c r="C105" s="70">
        <v>3</v>
      </c>
      <c r="D105" s="70">
        <f t="shared" si="3"/>
        <v>4</v>
      </c>
      <c r="E105" s="70">
        <v>0</v>
      </c>
      <c r="F105" s="70">
        <v>0</v>
      </c>
      <c r="G105" s="70">
        <v>0</v>
      </c>
      <c r="H105" s="70">
        <v>0</v>
      </c>
      <c r="I105" s="70">
        <v>1</v>
      </c>
      <c r="J105" s="70">
        <v>0</v>
      </c>
      <c r="K105" s="7"/>
    </row>
    <row r="106" spans="1:11" s="6" customFormat="1" ht="12.75">
      <c r="A106" s="72" t="s">
        <v>173</v>
      </c>
      <c r="B106" s="70">
        <v>2</v>
      </c>
      <c r="C106" s="70">
        <v>1</v>
      </c>
      <c r="D106" s="70">
        <f t="shared" si="3"/>
        <v>3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"/>
    </row>
    <row r="107" spans="1:11" s="6" customFormat="1" ht="12.75">
      <c r="A107" s="72" t="s">
        <v>160</v>
      </c>
      <c r="B107" s="70">
        <v>0</v>
      </c>
      <c r="C107" s="70">
        <v>3</v>
      </c>
      <c r="D107" s="70">
        <f t="shared" si="3"/>
        <v>3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"/>
    </row>
    <row r="108" spans="1:11" s="6" customFormat="1" ht="12.75">
      <c r="A108" s="72" t="s">
        <v>123</v>
      </c>
      <c r="B108" s="70">
        <v>1</v>
      </c>
      <c r="C108" s="70">
        <v>1</v>
      </c>
      <c r="D108" s="70">
        <f t="shared" si="3"/>
        <v>2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"/>
    </row>
    <row r="109" spans="1:11" s="6" customFormat="1" ht="12.75">
      <c r="A109" s="72" t="s">
        <v>159</v>
      </c>
      <c r="B109" s="70">
        <v>0</v>
      </c>
      <c r="C109" s="70">
        <v>1</v>
      </c>
      <c r="D109" s="70">
        <f t="shared" si="3"/>
        <v>1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"/>
    </row>
    <row r="110" spans="1:11" s="6" customFormat="1" ht="12.75">
      <c r="A110" s="22" t="s">
        <v>8</v>
      </c>
      <c r="B110" s="23">
        <f aca="true" t="shared" si="4" ref="B110:J110">SUM(B96:B109)</f>
        <v>37</v>
      </c>
      <c r="C110" s="23">
        <f t="shared" si="4"/>
        <v>56</v>
      </c>
      <c r="D110" s="23">
        <f t="shared" si="4"/>
        <v>93</v>
      </c>
      <c r="E110" s="23">
        <f t="shared" si="4"/>
        <v>1</v>
      </c>
      <c r="F110" s="23">
        <f t="shared" si="4"/>
        <v>1</v>
      </c>
      <c r="G110" s="23">
        <f t="shared" si="4"/>
        <v>8</v>
      </c>
      <c r="H110" s="23">
        <f t="shared" si="4"/>
        <v>1</v>
      </c>
      <c r="I110" s="23">
        <f t="shared" si="4"/>
        <v>2</v>
      </c>
      <c r="J110" s="23">
        <f t="shared" si="4"/>
        <v>0</v>
      </c>
      <c r="K110" s="7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105</v>
      </c>
      <c r="G3" s="5" t="s">
        <v>106</v>
      </c>
      <c r="H3" s="5" t="s">
        <v>8</v>
      </c>
      <c r="I3" s="5"/>
      <c r="J3" s="5"/>
    </row>
    <row r="4" spans="1:10" ht="12.75">
      <c r="A4" t="s">
        <v>10</v>
      </c>
      <c r="B4" s="1">
        <v>7</v>
      </c>
      <c r="C4" s="1">
        <v>0</v>
      </c>
      <c r="D4" s="1">
        <v>14</v>
      </c>
      <c r="E4" s="1">
        <v>14</v>
      </c>
      <c r="F4" s="1">
        <v>7</v>
      </c>
      <c r="G4" s="1">
        <v>6</v>
      </c>
      <c r="H4" s="1">
        <f>SUM(B4:G4)</f>
        <v>48</v>
      </c>
      <c r="I4" s="21"/>
      <c r="J4" s="1"/>
    </row>
    <row r="5" spans="1:10" ht="12.75">
      <c r="A5" t="s">
        <v>147</v>
      </c>
      <c r="B5" s="1">
        <v>7</v>
      </c>
      <c r="C5" s="1">
        <v>0</v>
      </c>
      <c r="D5" s="1">
        <v>28</v>
      </c>
      <c r="E5" s="1">
        <v>0</v>
      </c>
      <c r="F5" s="1">
        <v>7</v>
      </c>
      <c r="G5" s="1">
        <v>0</v>
      </c>
      <c r="H5" s="1">
        <f>SUM(B5:G5)</f>
        <v>42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148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18</v>
      </c>
      <c r="C8" s="7">
        <f>SUM(C9:C11)</f>
        <v>14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14</v>
      </c>
      <c r="C9" s="7">
        <v>5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4</v>
      </c>
      <c r="C10" s="7">
        <v>7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2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13</v>
      </c>
      <c r="C12" s="7">
        <v>16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9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0.3076923076923077</v>
      </c>
      <c r="C14" s="9">
        <f>SUM(C13/C12)</f>
        <v>0.5625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3</v>
      </c>
      <c r="C15" s="7">
        <v>1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2</v>
      </c>
      <c r="C16" s="7">
        <v>1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0.6666666666666666</v>
      </c>
      <c r="C17" s="9">
        <f>SUM(C16)/(C15)</f>
        <v>1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68</v>
      </c>
      <c r="C18" s="7">
        <f>SUM(C19)+(C24)</f>
        <v>64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47</v>
      </c>
      <c r="C19" s="7">
        <v>32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271</v>
      </c>
      <c r="C20" s="7">
        <v>112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100</v>
      </c>
      <c r="C21" s="7">
        <v>225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371</v>
      </c>
      <c r="C22" s="7">
        <f>SUM(C20)+(C21)</f>
        <v>337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9</v>
      </c>
      <c r="C23" s="7">
        <v>18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21</v>
      </c>
      <c r="C24" s="7">
        <v>32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2</v>
      </c>
      <c r="C25" s="7">
        <v>1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4</v>
      </c>
      <c r="C26" s="7">
        <v>5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118</v>
      </c>
      <c r="C27" s="7">
        <v>154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29.5</v>
      </c>
      <c r="C28" s="8">
        <f>SUM(C27/C26)</f>
        <v>30.8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1</v>
      </c>
      <c r="C29" s="7">
        <v>1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1</v>
      </c>
      <c r="C30" s="7">
        <v>1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12</v>
      </c>
      <c r="C31" s="7">
        <v>8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104</v>
      </c>
      <c r="C32" s="7">
        <v>79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253</v>
      </c>
      <c r="C33" s="25" t="s">
        <v>254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29</v>
      </c>
      <c r="C36" s="7">
        <v>193</v>
      </c>
      <c r="D36" s="8">
        <f aca="true" t="shared" si="0" ref="D36:D42">SUM(C36)/(B36)</f>
        <v>6.655172413793103</v>
      </c>
      <c r="E36" s="1">
        <v>34</v>
      </c>
      <c r="F36" s="7">
        <v>3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9</v>
      </c>
      <c r="C37" s="7">
        <v>57</v>
      </c>
      <c r="D37" s="8">
        <f t="shared" si="0"/>
        <v>6.333333333333333</v>
      </c>
      <c r="E37" s="1">
        <v>24</v>
      </c>
      <c r="F37" s="7">
        <v>1</v>
      </c>
      <c r="G37" s="7"/>
      <c r="H37" s="7"/>
      <c r="I37" s="7"/>
      <c r="J37" s="7"/>
      <c r="K37" s="7"/>
    </row>
    <row r="38" spans="1:11" ht="12.75">
      <c r="A38" s="6" t="s">
        <v>159</v>
      </c>
      <c r="B38" s="7">
        <v>5</v>
      </c>
      <c r="C38" s="7">
        <v>19</v>
      </c>
      <c r="D38" s="8">
        <f t="shared" si="0"/>
        <v>3.8</v>
      </c>
      <c r="E38" s="1" t="s">
        <v>255</v>
      </c>
      <c r="F38" s="7">
        <v>1</v>
      </c>
      <c r="G38" s="7"/>
      <c r="H38" s="7"/>
      <c r="I38" s="7"/>
      <c r="J38" s="7"/>
      <c r="K38" s="7"/>
    </row>
    <row r="39" spans="1:11" ht="12.75">
      <c r="A39" s="6" t="s">
        <v>211</v>
      </c>
      <c r="B39" s="7">
        <v>3</v>
      </c>
      <c r="C39" s="7">
        <v>3</v>
      </c>
      <c r="D39" s="8">
        <f t="shared" si="0"/>
        <v>1</v>
      </c>
      <c r="E39" s="1">
        <v>8</v>
      </c>
      <c r="F39" s="7">
        <v>0</v>
      </c>
      <c r="G39" s="7"/>
      <c r="H39" s="7"/>
      <c r="I39" s="7"/>
      <c r="J39" s="7"/>
      <c r="K39" s="7"/>
    </row>
    <row r="40" spans="1:11" ht="12.75">
      <c r="A40" t="s">
        <v>92</v>
      </c>
      <c r="B40" s="7">
        <v>1</v>
      </c>
      <c r="C40" s="7">
        <v>-1</v>
      </c>
      <c r="D40" s="8">
        <f t="shared" si="0"/>
        <v>-1</v>
      </c>
      <c r="E40" s="1" t="s">
        <v>182</v>
      </c>
      <c r="F40" s="7">
        <v>0</v>
      </c>
      <c r="G40" s="7"/>
      <c r="H40" s="7"/>
      <c r="I40" s="7"/>
      <c r="J40" s="7"/>
      <c r="K40" s="7"/>
    </row>
    <row r="41" spans="1:11" ht="12.75">
      <c r="A41" s="4" t="s">
        <v>8</v>
      </c>
      <c r="B41" s="5">
        <f>SUM(B36:B40)</f>
        <v>47</v>
      </c>
      <c r="C41" s="5">
        <f>SUM(C36:C40)</f>
        <v>271</v>
      </c>
      <c r="D41" s="13">
        <f t="shared" si="0"/>
        <v>5.76595744680851</v>
      </c>
      <c r="E41" s="5">
        <v>34</v>
      </c>
      <c r="F41" s="5">
        <f>SUM(F36:F40)</f>
        <v>5</v>
      </c>
      <c r="G41" s="5"/>
      <c r="H41" s="5"/>
      <c r="I41" s="5"/>
      <c r="J41" s="5"/>
      <c r="K41" s="5"/>
    </row>
    <row r="42" spans="1:11" ht="12.75">
      <c r="A42" s="4" t="s">
        <v>147</v>
      </c>
      <c r="B42" s="5">
        <f>C19</f>
        <v>32</v>
      </c>
      <c r="C42" s="5">
        <f>C20</f>
        <v>112</v>
      </c>
      <c r="D42" s="13">
        <f t="shared" si="0"/>
        <v>3.5</v>
      </c>
      <c r="E42" s="5" t="s">
        <v>256</v>
      </c>
      <c r="F42" s="5">
        <v>3</v>
      </c>
      <c r="G42" s="5"/>
      <c r="H42" s="5"/>
      <c r="I42" s="5"/>
      <c r="J42" s="5"/>
      <c r="K42" s="5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4" t="s">
        <v>44</v>
      </c>
      <c r="B44" s="5" t="s">
        <v>45</v>
      </c>
      <c r="C44" s="5" t="s">
        <v>40</v>
      </c>
      <c r="D44" s="5" t="s">
        <v>46</v>
      </c>
      <c r="E44" s="5" t="s">
        <v>47</v>
      </c>
      <c r="F44" s="5" t="s">
        <v>41</v>
      </c>
      <c r="G44" s="5" t="s">
        <v>48</v>
      </c>
      <c r="H44" s="5" t="s">
        <v>43</v>
      </c>
      <c r="I44" s="5" t="s">
        <v>42</v>
      </c>
      <c r="J44" s="5"/>
      <c r="K44" s="5"/>
    </row>
    <row r="45" spans="1:11" ht="12.75">
      <c r="A45" s="6" t="s">
        <v>123</v>
      </c>
      <c r="B45" s="7">
        <v>9</v>
      </c>
      <c r="C45" s="7">
        <v>21</v>
      </c>
      <c r="D45" s="7">
        <v>2</v>
      </c>
      <c r="E45" s="9">
        <f>SUM(B45)/(C45)</f>
        <v>0.42857142857142855</v>
      </c>
      <c r="F45" s="7">
        <v>100</v>
      </c>
      <c r="G45" s="14">
        <f>SUM(F45)/(C45)</f>
        <v>4.761904761904762</v>
      </c>
      <c r="H45" s="7">
        <v>2</v>
      </c>
      <c r="I45" s="1" t="s">
        <v>257</v>
      </c>
      <c r="J45" s="7"/>
      <c r="K45" s="7"/>
    </row>
    <row r="46" spans="1:11" ht="12.75">
      <c r="A46" s="4" t="s">
        <v>8</v>
      </c>
      <c r="B46" s="5">
        <f>SUM(B45:B45)</f>
        <v>9</v>
      </c>
      <c r="C46" s="5">
        <f>SUM(C45:C45)</f>
        <v>21</v>
      </c>
      <c r="D46" s="5">
        <f>SUM(D45:D45)</f>
        <v>2</v>
      </c>
      <c r="E46" s="15">
        <f>SUM(B46)/(C46)</f>
        <v>0.42857142857142855</v>
      </c>
      <c r="F46" s="5">
        <f>SUM(F45:F45)</f>
        <v>100</v>
      </c>
      <c r="G46" s="16">
        <f>SUM(F46)/(C46)</f>
        <v>4.761904761904762</v>
      </c>
      <c r="H46" s="5">
        <f>SUM(H45:H45)</f>
        <v>2</v>
      </c>
      <c r="I46" s="5" t="s">
        <v>257</v>
      </c>
      <c r="J46" s="5"/>
      <c r="K46" s="5"/>
    </row>
    <row r="47" spans="1:11" ht="12.75">
      <c r="A47" s="4" t="s">
        <v>147</v>
      </c>
      <c r="B47" s="5">
        <f>C23</f>
        <v>18</v>
      </c>
      <c r="C47" s="5">
        <f>C24</f>
        <v>32</v>
      </c>
      <c r="D47" s="5">
        <f>C25</f>
        <v>1</v>
      </c>
      <c r="E47" s="15">
        <f>SUM(B47)/(C47)</f>
        <v>0.5625</v>
      </c>
      <c r="F47" s="5">
        <f>C21</f>
        <v>225</v>
      </c>
      <c r="G47" s="16">
        <f>SUM(F47)/(C47)</f>
        <v>7.03125</v>
      </c>
      <c r="H47" s="5">
        <v>3</v>
      </c>
      <c r="I47" s="5" t="s">
        <v>258</v>
      </c>
      <c r="J47" s="5"/>
      <c r="K47" s="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4" t="s">
        <v>49</v>
      </c>
      <c r="B49" s="5" t="s">
        <v>50</v>
      </c>
      <c r="C49" s="5" t="s">
        <v>41</v>
      </c>
      <c r="D49" s="5" t="s">
        <v>9</v>
      </c>
      <c r="E49" s="5" t="s">
        <v>42</v>
      </c>
      <c r="F49" s="5" t="s">
        <v>43</v>
      </c>
      <c r="G49" s="5"/>
      <c r="H49" s="5"/>
      <c r="I49" s="5"/>
      <c r="J49" s="5"/>
      <c r="K49" s="5"/>
    </row>
    <row r="50" spans="1:11" ht="12.75">
      <c r="A50" s="6" t="s">
        <v>166</v>
      </c>
      <c r="B50" s="7">
        <v>3</v>
      </c>
      <c r="C50" s="7">
        <v>22</v>
      </c>
      <c r="D50" s="8">
        <f aca="true" t="shared" si="1" ref="D50:D56">SUM(C50)/(B50)</f>
        <v>7.333333333333333</v>
      </c>
      <c r="E50" s="1">
        <v>9</v>
      </c>
      <c r="F50" s="7">
        <v>0</v>
      </c>
      <c r="G50" s="7"/>
      <c r="H50" s="7"/>
      <c r="I50" s="7"/>
      <c r="J50" s="7"/>
      <c r="K50" s="7"/>
    </row>
    <row r="51" spans="1:11" ht="12.75">
      <c r="A51" s="6" t="s">
        <v>161</v>
      </c>
      <c r="B51" s="7">
        <v>2</v>
      </c>
      <c r="C51" s="7">
        <v>43</v>
      </c>
      <c r="D51" s="8">
        <f t="shared" si="1"/>
        <v>21.5</v>
      </c>
      <c r="E51" s="1" t="s">
        <v>257</v>
      </c>
      <c r="F51" s="7">
        <v>1</v>
      </c>
      <c r="G51" s="7"/>
      <c r="H51" s="7"/>
      <c r="I51" s="7"/>
      <c r="J51" s="7"/>
      <c r="K51" s="7"/>
    </row>
    <row r="52" spans="1:11" ht="12.75">
      <c r="A52" s="6" t="s">
        <v>173</v>
      </c>
      <c r="B52" s="7">
        <v>2</v>
      </c>
      <c r="C52" s="7">
        <v>23</v>
      </c>
      <c r="D52" s="8">
        <f t="shared" si="1"/>
        <v>11.5</v>
      </c>
      <c r="E52" s="1" t="s">
        <v>259</v>
      </c>
      <c r="F52" s="7">
        <v>1</v>
      </c>
      <c r="G52" s="7"/>
      <c r="H52" s="7"/>
      <c r="I52" s="7"/>
      <c r="J52" s="7"/>
      <c r="K52" s="7"/>
    </row>
    <row r="53" spans="1:11" ht="12.75">
      <c r="A53" s="6" t="s">
        <v>122</v>
      </c>
      <c r="B53" s="7">
        <v>1</v>
      </c>
      <c r="C53" s="7">
        <v>9</v>
      </c>
      <c r="D53" s="8">
        <f>SUM(C53)/(B53)</f>
        <v>9</v>
      </c>
      <c r="E53" s="1">
        <v>9</v>
      </c>
      <c r="F53" s="7">
        <v>0</v>
      </c>
      <c r="G53" s="7"/>
      <c r="H53" s="7"/>
      <c r="I53" s="7"/>
      <c r="J53" s="7"/>
      <c r="K53" s="7"/>
    </row>
    <row r="54" spans="1:11" ht="12.75">
      <c r="A54" s="6" t="s">
        <v>211</v>
      </c>
      <c r="B54" s="7">
        <v>1</v>
      </c>
      <c r="C54" s="7">
        <v>3</v>
      </c>
      <c r="D54" s="8">
        <f>SUM(C54)/(B54)</f>
        <v>3</v>
      </c>
      <c r="E54" s="1">
        <v>3</v>
      </c>
      <c r="F54" s="7">
        <v>0</v>
      </c>
      <c r="G54" s="7"/>
      <c r="H54" s="7"/>
      <c r="I54" s="7"/>
      <c r="J54" s="7"/>
      <c r="K54" s="7"/>
    </row>
    <row r="55" spans="1:11" ht="12.75">
      <c r="A55" s="4" t="s">
        <v>8</v>
      </c>
      <c r="B55" s="5">
        <f>SUM(B50:B54)</f>
        <v>9</v>
      </c>
      <c r="C55" s="5">
        <f>SUM(C50:C54)</f>
        <v>100</v>
      </c>
      <c r="D55" s="13">
        <f t="shared" si="1"/>
        <v>11.11111111111111</v>
      </c>
      <c r="E55" s="5" t="s">
        <v>257</v>
      </c>
      <c r="F55" s="5">
        <f>SUM(F50:F54)</f>
        <v>2</v>
      </c>
      <c r="G55" s="5"/>
      <c r="H55" s="5"/>
      <c r="I55" s="5"/>
      <c r="J55" s="5"/>
      <c r="K55" s="12"/>
    </row>
    <row r="56" spans="1:11" ht="12.75">
      <c r="A56" s="4" t="s">
        <v>147</v>
      </c>
      <c r="B56" s="5">
        <f>C23</f>
        <v>18</v>
      </c>
      <c r="C56" s="5">
        <f>C21</f>
        <v>225</v>
      </c>
      <c r="D56" s="13">
        <f t="shared" si="1"/>
        <v>12.5</v>
      </c>
      <c r="E56" s="5" t="s">
        <v>258</v>
      </c>
      <c r="F56" s="5">
        <v>3</v>
      </c>
      <c r="G56" s="5"/>
      <c r="H56" s="5"/>
      <c r="I56" s="5"/>
      <c r="J56" s="5"/>
      <c r="K56" s="12"/>
    </row>
    <row r="57" spans="1:11" ht="12.75">
      <c r="A57" s="4"/>
      <c r="B57" s="5"/>
      <c r="C57" s="5"/>
      <c r="D57" s="13"/>
      <c r="E57" s="5"/>
      <c r="F57" s="5"/>
      <c r="G57" s="5"/>
      <c r="H57" s="5"/>
      <c r="I57" s="5"/>
      <c r="J57" s="5"/>
      <c r="K57" s="12"/>
    </row>
    <row r="58" spans="1:11" ht="12.75">
      <c r="A58" s="4"/>
      <c r="B58" s="5" t="s">
        <v>43</v>
      </c>
      <c r="C58" s="5" t="s">
        <v>43</v>
      </c>
      <c r="D58" s="5" t="s">
        <v>43</v>
      </c>
      <c r="E58" s="5"/>
      <c r="F58" s="5"/>
      <c r="G58" s="5"/>
      <c r="H58" s="5"/>
      <c r="I58" s="5"/>
      <c r="J58" s="5"/>
      <c r="K58" s="12"/>
    </row>
    <row r="59" spans="1:11" ht="12.75">
      <c r="A59" s="4" t="s">
        <v>51</v>
      </c>
      <c r="B59" s="5" t="s">
        <v>52</v>
      </c>
      <c r="C59" s="5" t="s">
        <v>50</v>
      </c>
      <c r="D59" s="5" t="s">
        <v>100</v>
      </c>
      <c r="E59" s="5" t="s">
        <v>54</v>
      </c>
      <c r="F59" s="5" t="s">
        <v>55</v>
      </c>
      <c r="G59" s="5" t="s">
        <v>56</v>
      </c>
      <c r="H59" s="5" t="s">
        <v>57</v>
      </c>
      <c r="I59" s="5" t="s">
        <v>58</v>
      </c>
      <c r="J59" s="5"/>
      <c r="K59" s="12"/>
    </row>
    <row r="60" spans="1:11" ht="12.75">
      <c r="A60" s="6" t="s">
        <v>120</v>
      </c>
      <c r="B60" s="7">
        <v>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aca="true" t="shared" si="2" ref="I60:I67">SUM(B60*6)+(C60*6)+(D60*6)+(E60)+(F60*2)+(G60*3)+(H60*2)</f>
        <v>18</v>
      </c>
      <c r="J60" s="7"/>
      <c r="K60" s="7"/>
    </row>
    <row r="61" spans="1:11" ht="12.75">
      <c r="A61" s="6" t="s">
        <v>123</v>
      </c>
      <c r="B61" s="7">
        <v>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2"/>
        <v>6</v>
      </c>
      <c r="J61" s="7"/>
      <c r="K61" s="7"/>
    </row>
    <row r="62" spans="1:11" ht="12.75">
      <c r="A62" s="6" t="s">
        <v>159</v>
      </c>
      <c r="B62" s="7">
        <v>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2"/>
        <v>6</v>
      </c>
      <c r="J62" s="7"/>
      <c r="K62" s="7"/>
    </row>
    <row r="63" spans="1:11" ht="12.75">
      <c r="A63" s="6" t="s">
        <v>173</v>
      </c>
      <c r="B63" s="7">
        <v>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2"/>
        <v>6</v>
      </c>
      <c r="J63" s="7"/>
      <c r="K63" s="7"/>
    </row>
    <row r="64" spans="1:11" ht="12.75">
      <c r="A64" s="6" t="s">
        <v>161</v>
      </c>
      <c r="B64" s="7">
        <v>0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2"/>
        <v>6</v>
      </c>
      <c r="J64" s="7"/>
      <c r="K64" s="7"/>
    </row>
    <row r="65" spans="1:11" ht="12.75">
      <c r="A65" s="6" t="s">
        <v>126</v>
      </c>
      <c r="B65" s="7">
        <v>0</v>
      </c>
      <c r="C65" s="7">
        <v>0</v>
      </c>
      <c r="D65" s="7">
        <v>0</v>
      </c>
      <c r="E65" s="7">
        <v>6</v>
      </c>
      <c r="F65" s="7">
        <v>0</v>
      </c>
      <c r="G65" s="7">
        <v>0</v>
      </c>
      <c r="H65" s="7">
        <v>0</v>
      </c>
      <c r="I65" s="7">
        <f t="shared" si="2"/>
        <v>6</v>
      </c>
      <c r="J65" s="7"/>
      <c r="K65" s="7"/>
    </row>
    <row r="66" spans="1:11" ht="12.75">
      <c r="A66" s="4" t="s">
        <v>8</v>
      </c>
      <c r="B66" s="5">
        <f aca="true" t="shared" si="3" ref="B66:H66">SUM(B60:B65)</f>
        <v>5</v>
      </c>
      <c r="C66" s="5">
        <f t="shared" si="3"/>
        <v>2</v>
      </c>
      <c r="D66" s="5">
        <f t="shared" si="3"/>
        <v>0</v>
      </c>
      <c r="E66" s="5">
        <f t="shared" si="3"/>
        <v>6</v>
      </c>
      <c r="F66" s="5">
        <f t="shared" si="3"/>
        <v>0</v>
      </c>
      <c r="G66" s="5">
        <f t="shared" si="3"/>
        <v>0</v>
      </c>
      <c r="H66" s="5">
        <f t="shared" si="3"/>
        <v>0</v>
      </c>
      <c r="I66" s="5">
        <f t="shared" si="2"/>
        <v>48</v>
      </c>
      <c r="J66" s="5"/>
      <c r="K66" s="12"/>
    </row>
    <row r="67" spans="1:11" ht="12.75">
      <c r="A67" s="4" t="s">
        <v>147</v>
      </c>
      <c r="B67" s="5">
        <f>F42</f>
        <v>3</v>
      </c>
      <c r="C67" s="5">
        <f>H47</f>
        <v>3</v>
      </c>
      <c r="D67" s="5">
        <f>SUM(F78)+(F82)+(F87)</f>
        <v>0</v>
      </c>
      <c r="E67" s="5">
        <f>B72</f>
        <v>6</v>
      </c>
      <c r="F67" s="5">
        <v>0</v>
      </c>
      <c r="G67" s="5">
        <f>E72</f>
        <v>0</v>
      </c>
      <c r="H67" s="5">
        <v>0</v>
      </c>
      <c r="I67" s="5">
        <f t="shared" si="2"/>
        <v>42</v>
      </c>
      <c r="J67" s="5"/>
      <c r="K67" s="12"/>
    </row>
    <row r="68" spans="1:11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12"/>
    </row>
    <row r="69" spans="1:11" ht="12.75">
      <c r="A69" s="4" t="s">
        <v>59</v>
      </c>
      <c r="B69" s="5" t="s">
        <v>60</v>
      </c>
      <c r="C69" s="5" t="s">
        <v>61</v>
      </c>
      <c r="D69" s="5" t="s">
        <v>47</v>
      </c>
      <c r="E69" s="5" t="s">
        <v>90</v>
      </c>
      <c r="F69" s="5" t="s">
        <v>62</v>
      </c>
      <c r="G69" s="5" t="s">
        <v>47</v>
      </c>
      <c r="H69" s="5" t="s">
        <v>42</v>
      </c>
      <c r="I69" s="5" t="s">
        <v>58</v>
      </c>
      <c r="J69" s="17" t="s">
        <v>75</v>
      </c>
      <c r="K69" s="12"/>
    </row>
    <row r="70" spans="1:11" ht="12.75">
      <c r="A70" s="6" t="s">
        <v>126</v>
      </c>
      <c r="B70" s="7">
        <v>6</v>
      </c>
      <c r="C70" s="7">
        <v>6</v>
      </c>
      <c r="D70" s="9">
        <f>SUM(B70/C70)</f>
        <v>1</v>
      </c>
      <c r="E70" s="18">
        <v>0</v>
      </c>
      <c r="F70" s="18">
        <v>1</v>
      </c>
      <c r="G70" s="15">
        <v>0</v>
      </c>
      <c r="H70" s="1" t="s">
        <v>98</v>
      </c>
      <c r="I70" s="7">
        <f>SUM(B70)+(E70*3)</f>
        <v>6</v>
      </c>
      <c r="J70" s="19" t="s">
        <v>260</v>
      </c>
      <c r="K70" s="7"/>
    </row>
    <row r="71" spans="1:11" ht="12.75">
      <c r="A71" s="4" t="s">
        <v>8</v>
      </c>
      <c r="B71" s="5">
        <f>SUM(B70:B70)</f>
        <v>6</v>
      </c>
      <c r="C71" s="5">
        <f>SUM(C70:C70)</f>
        <v>6</v>
      </c>
      <c r="D71" s="15">
        <f>SUM(B71/C71)</f>
        <v>1</v>
      </c>
      <c r="E71" s="5">
        <f>SUM(E70:E70)</f>
        <v>0</v>
      </c>
      <c r="F71" s="5">
        <f>SUM(F70:F70)</f>
        <v>1</v>
      </c>
      <c r="G71" s="15">
        <v>0</v>
      </c>
      <c r="H71" s="5" t="s">
        <v>98</v>
      </c>
      <c r="I71" s="5">
        <f>SUM(B71)+(E71*3)</f>
        <v>6</v>
      </c>
      <c r="J71" s="17" t="s">
        <v>260</v>
      </c>
      <c r="K71" s="5"/>
    </row>
    <row r="72" spans="1:11" ht="12.75">
      <c r="A72" s="4" t="s">
        <v>147</v>
      </c>
      <c r="B72" s="5">
        <v>6</v>
      </c>
      <c r="C72" s="5">
        <v>6</v>
      </c>
      <c r="D72" s="15">
        <f>SUM(B72/C72)</f>
        <v>1</v>
      </c>
      <c r="E72" s="20">
        <v>0</v>
      </c>
      <c r="F72" s="20">
        <v>2</v>
      </c>
      <c r="G72" s="15">
        <v>0</v>
      </c>
      <c r="H72" s="5" t="s">
        <v>98</v>
      </c>
      <c r="I72" s="5">
        <f>SUM(B72)+(E72*3)</f>
        <v>6</v>
      </c>
      <c r="J72" s="17" t="s">
        <v>261</v>
      </c>
      <c r="K72" s="5"/>
    </row>
    <row r="73" spans="1:11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4" t="s">
        <v>76</v>
      </c>
      <c r="B74" s="5" t="s">
        <v>77</v>
      </c>
      <c r="C74" s="5" t="s">
        <v>41</v>
      </c>
      <c r="D74" s="5" t="s">
        <v>9</v>
      </c>
      <c r="E74" s="5" t="s">
        <v>42</v>
      </c>
      <c r="F74" s="5" t="s">
        <v>43</v>
      </c>
      <c r="G74" s="5"/>
      <c r="H74" s="5"/>
      <c r="I74" s="5"/>
      <c r="J74" s="5"/>
      <c r="K74" s="5"/>
    </row>
    <row r="75" spans="1:11" ht="12.75">
      <c r="A75" s="6" t="s">
        <v>120</v>
      </c>
      <c r="B75" s="7">
        <v>3</v>
      </c>
      <c r="C75" s="7">
        <v>47</v>
      </c>
      <c r="D75" s="8">
        <f>SUM(C75)/(B75)</f>
        <v>15.666666666666666</v>
      </c>
      <c r="E75" s="1">
        <v>19</v>
      </c>
      <c r="F75" s="7">
        <v>0</v>
      </c>
      <c r="G75" s="7"/>
      <c r="H75" s="7"/>
      <c r="I75" s="7"/>
      <c r="J75" s="7"/>
      <c r="K75" s="7"/>
    </row>
    <row r="76" spans="1:11" ht="12.75">
      <c r="A76" s="6" t="s">
        <v>122</v>
      </c>
      <c r="B76" s="7">
        <v>1</v>
      </c>
      <c r="C76" s="7">
        <v>42</v>
      </c>
      <c r="D76" s="8">
        <f>SUM(C76)/(B76)</f>
        <v>42</v>
      </c>
      <c r="E76" s="1">
        <v>42</v>
      </c>
      <c r="F76" s="7">
        <v>0</v>
      </c>
      <c r="G76" s="7"/>
      <c r="H76" s="7"/>
      <c r="I76" s="7"/>
      <c r="J76" s="7"/>
      <c r="K76" s="7"/>
    </row>
    <row r="77" spans="1:11" ht="12.75">
      <c r="A77" s="4" t="s">
        <v>8</v>
      </c>
      <c r="B77" s="5">
        <f>SUM(B75:B76)</f>
        <v>4</v>
      </c>
      <c r="C77" s="5">
        <f>SUM(C75:C76)</f>
        <v>89</v>
      </c>
      <c r="D77" s="13">
        <f>SUM(C77)/(B77)</f>
        <v>22.25</v>
      </c>
      <c r="E77" s="5">
        <v>42</v>
      </c>
      <c r="F77" s="5">
        <f>SUM(F75:F76)</f>
        <v>0</v>
      </c>
      <c r="G77" s="5"/>
      <c r="H77" s="5"/>
      <c r="I77" s="5"/>
      <c r="J77" s="5"/>
      <c r="K77" s="12"/>
    </row>
    <row r="78" spans="1:11" ht="12.75">
      <c r="A78" s="4" t="s">
        <v>147</v>
      </c>
      <c r="B78" s="5">
        <v>3</v>
      </c>
      <c r="C78" s="5">
        <v>37</v>
      </c>
      <c r="D78" s="13">
        <f>SUM(C78)/(B78)</f>
        <v>12.333333333333334</v>
      </c>
      <c r="E78" s="5">
        <v>18</v>
      </c>
      <c r="F78" s="5">
        <v>0</v>
      </c>
      <c r="G78" s="5"/>
      <c r="H78" s="5"/>
      <c r="I78" s="5"/>
      <c r="J78" s="5"/>
      <c r="K78" s="12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2.75">
      <c r="A80" s="4" t="s">
        <v>65</v>
      </c>
      <c r="B80" s="5" t="s">
        <v>78</v>
      </c>
      <c r="C80" s="5" t="s">
        <v>41</v>
      </c>
      <c r="D80" s="5" t="s">
        <v>9</v>
      </c>
      <c r="E80" s="5" t="s">
        <v>42</v>
      </c>
      <c r="F80" s="5" t="s">
        <v>43</v>
      </c>
      <c r="G80" s="11"/>
      <c r="H80" s="11"/>
      <c r="I80" s="11"/>
      <c r="J80" s="11"/>
      <c r="K80" s="12"/>
    </row>
    <row r="81" spans="1:11" ht="12.75">
      <c r="A81" s="4" t="s">
        <v>8</v>
      </c>
      <c r="B81" s="5">
        <v>0</v>
      </c>
      <c r="C81" s="5"/>
      <c r="D81" s="13"/>
      <c r="E81" s="5"/>
      <c r="F81" s="5">
        <v>0</v>
      </c>
      <c r="G81" s="4"/>
      <c r="H81" s="4"/>
      <c r="I81" s="4"/>
      <c r="J81" s="4"/>
      <c r="K81" s="5"/>
    </row>
    <row r="82" spans="1:11" ht="12.75">
      <c r="A82" s="4" t="s">
        <v>147</v>
      </c>
      <c r="B82" s="5">
        <v>1</v>
      </c>
      <c r="C82" s="5">
        <v>16</v>
      </c>
      <c r="D82" s="13">
        <f>SUM(C82)/(B82)</f>
        <v>16</v>
      </c>
      <c r="E82" s="5">
        <v>16</v>
      </c>
      <c r="F82" s="5">
        <v>0</v>
      </c>
      <c r="G82" s="4"/>
      <c r="H82" s="4"/>
      <c r="I82" s="4"/>
      <c r="J82" s="4"/>
      <c r="K82" s="5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2.75">
      <c r="A84" s="4" t="s">
        <v>66</v>
      </c>
      <c r="B84" s="5" t="s">
        <v>79</v>
      </c>
      <c r="C84" s="5" t="s">
        <v>41</v>
      </c>
      <c r="D84" s="5" t="s">
        <v>9</v>
      </c>
      <c r="E84" s="5" t="s">
        <v>42</v>
      </c>
      <c r="F84" s="5" t="s">
        <v>43</v>
      </c>
      <c r="G84" s="11"/>
      <c r="H84" s="11"/>
      <c r="I84" s="11"/>
      <c r="J84" s="11"/>
      <c r="K84" s="12"/>
    </row>
    <row r="85" spans="1:11" ht="12.75">
      <c r="A85" s="6" t="s">
        <v>157</v>
      </c>
      <c r="B85" s="7">
        <v>1</v>
      </c>
      <c r="C85" s="7">
        <v>20</v>
      </c>
      <c r="D85" s="8">
        <f>SUM(C85)/(B85)</f>
        <v>20</v>
      </c>
      <c r="E85" s="1">
        <v>20</v>
      </c>
      <c r="F85" s="7">
        <v>0</v>
      </c>
      <c r="G85" s="11"/>
      <c r="H85" s="11"/>
      <c r="I85" s="11"/>
      <c r="J85" s="11"/>
      <c r="K85" s="12"/>
    </row>
    <row r="86" spans="1:11" ht="12.75">
      <c r="A86" s="4" t="s">
        <v>8</v>
      </c>
      <c r="B86" s="5">
        <f>SUM(B85:B85)</f>
        <v>1</v>
      </c>
      <c r="C86" s="5">
        <f>SUM(C85:C85)</f>
        <v>20</v>
      </c>
      <c r="D86" s="13">
        <f>SUM(C86)/(B86)</f>
        <v>20</v>
      </c>
      <c r="E86" s="5">
        <v>20</v>
      </c>
      <c r="F86" s="5">
        <f>SUM(F85:F85)</f>
        <v>0</v>
      </c>
      <c r="G86" s="11"/>
      <c r="H86" s="11"/>
      <c r="I86" s="11"/>
      <c r="J86" s="11"/>
      <c r="K86" s="12"/>
    </row>
    <row r="87" spans="1:11" ht="12.75">
      <c r="A87" s="4" t="s">
        <v>147</v>
      </c>
      <c r="B87" s="5">
        <v>2</v>
      </c>
      <c r="C87" s="5">
        <v>0</v>
      </c>
      <c r="D87" s="13">
        <f>SUM(C87)/(B87)</f>
        <v>0</v>
      </c>
      <c r="E87" s="5">
        <v>0</v>
      </c>
      <c r="F87" s="5">
        <v>0</v>
      </c>
      <c r="G87" s="6"/>
      <c r="H87" s="6"/>
      <c r="I87" s="6"/>
      <c r="J87" s="6"/>
      <c r="K87" s="7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2.75">
      <c r="A89" s="4" t="s">
        <v>67</v>
      </c>
      <c r="B89" s="5" t="s">
        <v>80</v>
      </c>
      <c r="C89" s="5" t="s">
        <v>41</v>
      </c>
      <c r="D89" s="5" t="s">
        <v>9</v>
      </c>
      <c r="E89" s="5" t="s">
        <v>42</v>
      </c>
      <c r="F89" s="5"/>
      <c r="G89" s="11"/>
      <c r="H89" s="11"/>
      <c r="I89" s="11"/>
      <c r="J89" s="11"/>
      <c r="K89" s="12"/>
    </row>
    <row r="90" spans="1:11" ht="12.75">
      <c r="A90" s="6" t="s">
        <v>232</v>
      </c>
      <c r="B90" s="7">
        <v>3</v>
      </c>
      <c r="C90" s="7">
        <v>118</v>
      </c>
      <c r="D90" s="8">
        <f>SUM(C90)/(B90)</f>
        <v>39.333333333333336</v>
      </c>
      <c r="E90" s="1">
        <v>45</v>
      </c>
      <c r="F90" s="7"/>
      <c r="G90" s="6"/>
      <c r="H90" s="6"/>
      <c r="I90" s="6"/>
      <c r="J90" s="6"/>
      <c r="K90" s="7"/>
    </row>
    <row r="91" spans="1:11" ht="12.75">
      <c r="A91" s="6" t="s">
        <v>127</v>
      </c>
      <c r="B91" s="7">
        <v>1</v>
      </c>
      <c r="C91" s="7">
        <v>0</v>
      </c>
      <c r="D91" s="8">
        <f>SUM(C91)/(B91)</f>
        <v>0</v>
      </c>
      <c r="E91" s="1" t="s">
        <v>182</v>
      </c>
      <c r="F91" s="7"/>
      <c r="G91" s="6"/>
      <c r="H91" s="6"/>
      <c r="I91" s="6"/>
      <c r="J91" s="6"/>
      <c r="K91" s="7"/>
    </row>
    <row r="92" spans="1:11" ht="12.75">
      <c r="A92" s="4" t="s">
        <v>8</v>
      </c>
      <c r="B92" s="5">
        <f>SUM(B90:B91)</f>
        <v>4</v>
      </c>
      <c r="C92" s="5">
        <f>SUM(C90:C91)</f>
        <v>118</v>
      </c>
      <c r="D92" s="13">
        <f>SUM(C92)/(B92)</f>
        <v>29.5</v>
      </c>
      <c r="E92" s="5">
        <v>45</v>
      </c>
      <c r="F92" s="5"/>
      <c r="G92" s="4"/>
      <c r="H92" s="4"/>
      <c r="I92" s="4"/>
      <c r="J92" s="4"/>
      <c r="K92" s="5"/>
    </row>
    <row r="93" spans="1:11" ht="12.75">
      <c r="A93" s="4" t="s">
        <v>147</v>
      </c>
      <c r="B93" s="5">
        <v>5</v>
      </c>
      <c r="C93" s="5">
        <v>154</v>
      </c>
      <c r="D93" s="13">
        <f>SUM(C93)/(B93)</f>
        <v>30.8</v>
      </c>
      <c r="E93" s="5">
        <v>40</v>
      </c>
      <c r="F93" s="5"/>
      <c r="G93" s="4"/>
      <c r="H93" s="4"/>
      <c r="I93" s="4"/>
      <c r="J93" s="4"/>
      <c r="K93" s="5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4" t="s">
        <v>83</v>
      </c>
      <c r="B95" s="4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6" t="s">
        <v>240</v>
      </c>
      <c r="B96" s="6"/>
      <c r="C96" s="6"/>
      <c r="D96" s="6"/>
      <c r="E96" s="6"/>
      <c r="F96" s="6"/>
      <c r="G96" s="6"/>
      <c r="H96" s="6"/>
      <c r="I96" s="6"/>
      <c r="J96" s="6"/>
      <c r="K96" s="7"/>
    </row>
    <row r="97" spans="1:11" ht="12.75">
      <c r="A97" s="6" t="s">
        <v>241</v>
      </c>
      <c r="B97" s="6"/>
      <c r="C97" s="6"/>
      <c r="D97" s="6"/>
      <c r="E97" s="6"/>
      <c r="F97" s="6"/>
      <c r="G97" s="6"/>
      <c r="H97" s="6"/>
      <c r="I97" s="6"/>
      <c r="J97" s="6"/>
      <c r="K97" s="7"/>
    </row>
    <row r="98" spans="1:11" ht="12.75">
      <c r="A98" s="6" t="s">
        <v>242</v>
      </c>
      <c r="B98" s="6"/>
      <c r="C98" s="6"/>
      <c r="D98" s="6"/>
      <c r="E98" s="6"/>
      <c r="F98" s="6"/>
      <c r="G98" s="6"/>
      <c r="H98" s="6"/>
      <c r="I98" s="6"/>
      <c r="J98" s="6"/>
      <c r="K98" s="7"/>
    </row>
    <row r="99" spans="1:11" ht="12.75">
      <c r="A99" s="6" t="s">
        <v>243</v>
      </c>
      <c r="B99" s="6"/>
      <c r="C99" s="6"/>
      <c r="D99" s="6"/>
      <c r="E99" s="6"/>
      <c r="F99" s="6"/>
      <c r="G99" s="6"/>
      <c r="H99" s="6"/>
      <c r="I99" s="6"/>
      <c r="J99" s="6"/>
      <c r="K99" s="7"/>
    </row>
    <row r="100" spans="1:11" ht="12.75">
      <c r="A100" s="6" t="s">
        <v>244</v>
      </c>
      <c r="B100" s="6"/>
      <c r="C100" s="6"/>
      <c r="D100" s="6"/>
      <c r="E100" s="6"/>
      <c r="F100" s="6"/>
      <c r="G100" s="6"/>
      <c r="H100" s="6"/>
      <c r="I100" s="6"/>
      <c r="J100" s="6"/>
      <c r="K100" s="7"/>
    </row>
    <row r="101" spans="1:11" ht="12.75">
      <c r="A101" s="6" t="s">
        <v>245</v>
      </c>
      <c r="B101" s="6"/>
      <c r="C101" s="6"/>
      <c r="D101" s="6"/>
      <c r="E101" s="6"/>
      <c r="F101" s="6"/>
      <c r="G101" s="6"/>
      <c r="H101" s="6"/>
      <c r="I101" s="6"/>
      <c r="J101" s="6"/>
      <c r="K101" s="7"/>
    </row>
    <row r="102" spans="1:11" ht="12.75">
      <c r="A102" s="6" t="s">
        <v>246</v>
      </c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11" ht="12.75">
      <c r="A103" s="6" t="s">
        <v>247</v>
      </c>
      <c r="B103" s="6"/>
      <c r="C103" s="6"/>
      <c r="D103" s="6"/>
      <c r="E103" s="6"/>
      <c r="F103" s="6"/>
      <c r="G103" s="6"/>
      <c r="H103" s="6"/>
      <c r="I103" s="6"/>
      <c r="J103" s="6"/>
      <c r="K103" s="7"/>
    </row>
    <row r="104" spans="1:11" ht="12.75">
      <c r="A104" s="6" t="s">
        <v>248</v>
      </c>
      <c r="B104" s="6"/>
      <c r="C104" s="6"/>
      <c r="D104" s="6"/>
      <c r="E104" s="6"/>
      <c r="F104" s="6"/>
      <c r="G104" s="6"/>
      <c r="H104" s="6"/>
      <c r="I104" s="6"/>
      <c r="J104" s="6"/>
      <c r="K104" s="7"/>
    </row>
    <row r="105" spans="1:11" ht="12.75">
      <c r="A105" s="6" t="s">
        <v>249</v>
      </c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1:11" ht="12.75">
      <c r="A106" s="6" t="s">
        <v>250</v>
      </c>
      <c r="B106" s="6"/>
      <c r="C106" s="6"/>
      <c r="D106" s="6"/>
      <c r="E106" s="6"/>
      <c r="F106" s="6"/>
      <c r="G106" s="6"/>
      <c r="H106" s="6"/>
      <c r="I106" s="6"/>
      <c r="J106" s="6"/>
      <c r="K106" s="7"/>
    </row>
    <row r="107" spans="1:11" ht="12.75">
      <c r="A107" s="6" t="s">
        <v>251</v>
      </c>
      <c r="B107" s="6"/>
      <c r="C107" s="6"/>
      <c r="D107" s="6"/>
      <c r="E107" s="6"/>
      <c r="F107" s="6"/>
      <c r="G107" s="6"/>
      <c r="H107" s="6"/>
      <c r="I107" s="6"/>
      <c r="J107" s="6"/>
      <c r="K107" s="7"/>
    </row>
    <row r="108" spans="1:11" ht="12.75">
      <c r="A108" s="6" t="s">
        <v>252</v>
      </c>
      <c r="B108" s="6"/>
      <c r="C108" s="6"/>
      <c r="D108" s="6"/>
      <c r="E108" s="6"/>
      <c r="F108" s="6"/>
      <c r="G108" s="6"/>
      <c r="H108" s="6"/>
      <c r="I108" s="6"/>
      <c r="J108" s="6"/>
      <c r="K108" s="7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11" ht="12.75">
      <c r="A110" s="22" t="s">
        <v>68</v>
      </c>
      <c r="B110" s="23" t="s">
        <v>69</v>
      </c>
      <c r="C110" s="23" t="s">
        <v>94</v>
      </c>
      <c r="D110" s="23" t="s">
        <v>70</v>
      </c>
      <c r="E110" s="23" t="s">
        <v>72</v>
      </c>
      <c r="F110" s="23" t="s">
        <v>71</v>
      </c>
      <c r="G110" s="23" t="s">
        <v>102</v>
      </c>
      <c r="H110" s="23" t="s">
        <v>73</v>
      </c>
      <c r="I110" s="23" t="s">
        <v>74</v>
      </c>
      <c r="J110" s="23" t="s">
        <v>86</v>
      </c>
      <c r="K110" s="24"/>
    </row>
    <row r="111" spans="1:11" ht="12.75">
      <c r="A111" t="s">
        <v>157</v>
      </c>
      <c r="B111" s="1">
        <v>3</v>
      </c>
      <c r="C111" s="1">
        <v>5</v>
      </c>
      <c r="D111" s="1">
        <f aca="true" t="shared" si="4" ref="D111:D126">SUM(B111:C111)</f>
        <v>8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160</v>
      </c>
      <c r="B112" s="1">
        <v>2</v>
      </c>
      <c r="C112" s="1">
        <v>6</v>
      </c>
      <c r="D112" s="1">
        <f t="shared" si="4"/>
        <v>8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165</v>
      </c>
      <c r="B113" s="1">
        <v>2</v>
      </c>
      <c r="C113" s="1">
        <v>4</v>
      </c>
      <c r="D113" s="1">
        <f t="shared" si="4"/>
        <v>6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122</v>
      </c>
      <c r="B114" s="1">
        <v>2</v>
      </c>
      <c r="C114" s="1">
        <v>4</v>
      </c>
      <c r="D114" s="1">
        <f t="shared" si="4"/>
        <v>6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123</v>
      </c>
      <c r="B115" s="1">
        <v>1</v>
      </c>
      <c r="C115" s="1">
        <v>4</v>
      </c>
      <c r="D115" s="1">
        <f t="shared" si="4"/>
        <v>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/>
    </row>
    <row r="116" spans="1:11" ht="12.75">
      <c r="A116" t="s">
        <v>163</v>
      </c>
      <c r="B116" s="1">
        <v>1</v>
      </c>
      <c r="C116" s="1">
        <v>4</v>
      </c>
      <c r="D116" s="1">
        <f t="shared" si="4"/>
        <v>5</v>
      </c>
      <c r="E116" s="1">
        <v>2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t="s">
        <v>156</v>
      </c>
      <c r="B117" s="1">
        <v>2</v>
      </c>
      <c r="C117" s="1">
        <v>2</v>
      </c>
      <c r="D117" s="1">
        <f t="shared" si="4"/>
        <v>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/>
    </row>
    <row r="118" spans="1:11" ht="12.75">
      <c r="A118" t="s">
        <v>161</v>
      </c>
      <c r="B118" s="1">
        <v>1</v>
      </c>
      <c r="C118" s="1">
        <v>3</v>
      </c>
      <c r="D118" s="1">
        <f t="shared" si="4"/>
        <v>4</v>
      </c>
      <c r="E118" s="1">
        <v>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/>
    </row>
    <row r="119" spans="1:11" ht="12.75">
      <c r="A119" t="s">
        <v>166</v>
      </c>
      <c r="B119" s="1">
        <v>3</v>
      </c>
      <c r="C119" s="1">
        <v>0</v>
      </c>
      <c r="D119" s="1">
        <f t="shared" si="4"/>
        <v>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ht="12.75">
      <c r="A120" t="s">
        <v>158</v>
      </c>
      <c r="B120" s="1">
        <v>1</v>
      </c>
      <c r="C120" s="1">
        <v>2</v>
      </c>
      <c r="D120" s="1">
        <f t="shared" si="4"/>
        <v>3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/>
    </row>
    <row r="121" spans="1:11" ht="12.75">
      <c r="A121" t="s">
        <v>167</v>
      </c>
      <c r="B121" s="1">
        <v>1</v>
      </c>
      <c r="C121" s="1">
        <v>2</v>
      </c>
      <c r="D121" s="1">
        <f t="shared" si="4"/>
        <v>3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/>
    </row>
    <row r="122" spans="1:11" ht="12.75">
      <c r="A122" t="s">
        <v>120</v>
      </c>
      <c r="B122" s="1">
        <v>2</v>
      </c>
      <c r="C122" s="1">
        <v>0</v>
      </c>
      <c r="D122" s="1">
        <f t="shared" si="4"/>
        <v>2</v>
      </c>
      <c r="E122" s="1">
        <v>0</v>
      </c>
      <c r="F122" s="1">
        <v>0</v>
      </c>
      <c r="G122" s="1">
        <v>1</v>
      </c>
      <c r="H122" s="1">
        <v>0</v>
      </c>
      <c r="I122" s="1">
        <v>1</v>
      </c>
      <c r="J122" s="1">
        <v>0</v>
      </c>
      <c r="K122" s="1"/>
    </row>
    <row r="123" spans="1:11" ht="12.75">
      <c r="A123" t="s">
        <v>172</v>
      </c>
      <c r="B123" s="1">
        <v>0</v>
      </c>
      <c r="C123" s="1">
        <v>2</v>
      </c>
      <c r="D123" s="1">
        <f t="shared" si="4"/>
        <v>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/>
    </row>
    <row r="124" spans="1:11" ht="12.75">
      <c r="A124" t="s">
        <v>173</v>
      </c>
      <c r="B124" s="1">
        <v>1</v>
      </c>
      <c r="C124" s="1">
        <v>0</v>
      </c>
      <c r="D124" s="1">
        <f t="shared" si="4"/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/>
    </row>
    <row r="125" spans="1:11" ht="12.75">
      <c r="A125" t="s">
        <v>159</v>
      </c>
      <c r="B125" s="1">
        <v>0</v>
      </c>
      <c r="C125" s="1">
        <v>1</v>
      </c>
      <c r="D125" s="1">
        <f t="shared" si="4"/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/>
    </row>
    <row r="126" spans="1:11" ht="12.75">
      <c r="A126" t="s">
        <v>263</v>
      </c>
      <c r="B126" s="1">
        <v>0</v>
      </c>
      <c r="C126" s="1">
        <v>1</v>
      </c>
      <c r="D126" s="1">
        <f t="shared" si="4"/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/>
    </row>
    <row r="127" spans="1:11" ht="12.75">
      <c r="A127" s="22" t="s">
        <v>8</v>
      </c>
      <c r="B127" s="23">
        <f aca="true" t="shared" si="5" ref="B127:J127">SUM(B111:B126)</f>
        <v>22</v>
      </c>
      <c r="C127" s="23">
        <f t="shared" si="5"/>
        <v>40</v>
      </c>
      <c r="D127" s="23">
        <f t="shared" si="5"/>
        <v>62</v>
      </c>
      <c r="E127" s="23">
        <f t="shared" si="5"/>
        <v>8</v>
      </c>
      <c r="F127" s="23">
        <f t="shared" si="5"/>
        <v>1</v>
      </c>
      <c r="G127" s="23">
        <f t="shared" si="5"/>
        <v>3</v>
      </c>
      <c r="H127" s="23">
        <f t="shared" si="5"/>
        <v>0</v>
      </c>
      <c r="I127" s="23">
        <f t="shared" si="5"/>
        <v>1</v>
      </c>
      <c r="J127" s="23">
        <f t="shared" si="5"/>
        <v>0</v>
      </c>
      <c r="K127" s="2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7" max="255" man="1"/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149</v>
      </c>
      <c r="B1" s="3"/>
      <c r="C1" s="3"/>
      <c r="D1" s="3"/>
      <c r="E1" s="3"/>
      <c r="F1" s="3"/>
      <c r="G1" s="3"/>
      <c r="H1" s="3"/>
      <c r="I1" s="3"/>
      <c r="J1" s="3"/>
    </row>
    <row r="2" spans="2:10" s="11" customFormat="1" ht="12"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8</v>
      </c>
      <c r="I3" s="5"/>
      <c r="J3" s="5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1"/>
      <c r="J4" s="1"/>
    </row>
    <row r="5" spans="1:10" ht="12.75">
      <c r="A5" t="s">
        <v>150</v>
      </c>
      <c r="B5" s="1">
        <v>14</v>
      </c>
      <c r="C5" s="1">
        <v>14</v>
      </c>
      <c r="D5" s="1">
        <v>7</v>
      </c>
      <c r="E5" s="1">
        <v>7</v>
      </c>
      <c r="F5" s="1"/>
      <c r="G5" s="1"/>
      <c r="H5" s="1">
        <f>SUM(B5:G5)</f>
        <v>42</v>
      </c>
      <c r="I5" s="21"/>
      <c r="J5" s="1"/>
    </row>
    <row r="6" spans="2:10" s="11" customFormat="1" ht="12">
      <c r="B6" s="12"/>
      <c r="C6" s="12"/>
      <c r="D6" s="12"/>
      <c r="E6" s="12"/>
      <c r="F6" s="12"/>
      <c r="G6" s="12"/>
      <c r="H6" s="12"/>
      <c r="I6" s="12"/>
      <c r="J6" s="12"/>
    </row>
    <row r="7" spans="1:10" s="11" customFormat="1" ht="12">
      <c r="A7" s="4" t="s">
        <v>81</v>
      </c>
      <c r="B7" s="5" t="s">
        <v>82</v>
      </c>
      <c r="C7" s="5" t="s">
        <v>151</v>
      </c>
      <c r="D7" s="5"/>
      <c r="E7" s="5"/>
      <c r="F7" s="5"/>
      <c r="G7" s="5"/>
      <c r="H7" s="5"/>
      <c r="I7" s="5"/>
      <c r="J7" s="5"/>
    </row>
    <row r="8" spans="1:10" ht="12.75">
      <c r="A8" s="6" t="s">
        <v>13</v>
      </c>
      <c r="B8" s="7">
        <f>SUM(B9:B11)</f>
        <v>10</v>
      </c>
      <c r="C8" s="7">
        <f>SUM(C9:C11)</f>
        <v>19</v>
      </c>
      <c r="D8" s="7"/>
      <c r="E8" s="7"/>
      <c r="F8" s="7"/>
      <c r="G8" s="7"/>
      <c r="H8" s="7"/>
      <c r="I8" s="7"/>
      <c r="J8" s="7"/>
    </row>
    <row r="9" spans="1:10" ht="12.75">
      <c r="A9" s="6" t="s">
        <v>14</v>
      </c>
      <c r="B9" s="7">
        <v>5</v>
      </c>
      <c r="C9" s="7">
        <v>8</v>
      </c>
      <c r="D9" s="7"/>
      <c r="E9" s="7"/>
      <c r="F9" s="7"/>
      <c r="G9" s="7"/>
      <c r="H9" s="7"/>
      <c r="I9" s="7"/>
      <c r="J9" s="7"/>
    </row>
    <row r="10" spans="1:10" ht="12.75">
      <c r="A10" s="6" t="s">
        <v>15</v>
      </c>
      <c r="B10" s="7">
        <v>5</v>
      </c>
      <c r="C10" s="7">
        <v>9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16</v>
      </c>
      <c r="B11" s="7">
        <v>0</v>
      </c>
      <c r="C11" s="7">
        <v>2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17</v>
      </c>
      <c r="B12" s="7">
        <v>15</v>
      </c>
      <c r="C12" s="7">
        <v>8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18</v>
      </c>
      <c r="B13" s="7">
        <v>4</v>
      </c>
      <c r="C13" s="7">
        <v>1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19</v>
      </c>
      <c r="B14" s="9">
        <f>SUM(B13/B12)</f>
        <v>0.26666666666666666</v>
      </c>
      <c r="C14" s="9">
        <f>SUM(C13/C12)</f>
        <v>0.125</v>
      </c>
      <c r="D14" s="7"/>
      <c r="E14" s="7"/>
      <c r="F14" s="7"/>
      <c r="G14" s="7"/>
      <c r="H14" s="7"/>
      <c r="I14" s="7"/>
      <c r="J14" s="7"/>
    </row>
    <row r="15" spans="1:10" ht="12.75">
      <c r="A15" s="6" t="s">
        <v>20</v>
      </c>
      <c r="B15" s="7">
        <v>3</v>
      </c>
      <c r="C15" s="7">
        <v>6</v>
      </c>
      <c r="D15" s="7"/>
      <c r="E15" s="7"/>
      <c r="F15" s="7"/>
      <c r="G15" s="7"/>
      <c r="H15" s="7"/>
      <c r="I15" s="7"/>
      <c r="J15" s="7"/>
    </row>
    <row r="16" spans="1:10" ht="12.75">
      <c r="A16" s="6" t="s">
        <v>21</v>
      </c>
      <c r="B16" s="7">
        <v>2</v>
      </c>
      <c r="C16" s="7">
        <v>4</v>
      </c>
      <c r="D16" s="7"/>
      <c r="E16" s="7"/>
      <c r="F16" s="7"/>
      <c r="G16" s="7"/>
      <c r="H16" s="7"/>
      <c r="I16" s="7"/>
      <c r="J16" s="7"/>
    </row>
    <row r="17" spans="1:10" ht="12.75">
      <c r="A17" s="6" t="s">
        <v>22</v>
      </c>
      <c r="B17" s="9">
        <f>SUM(B16)/(B15)</f>
        <v>0.6666666666666666</v>
      </c>
      <c r="C17" s="9">
        <f>SUM(C16)/(C15)</f>
        <v>0.6666666666666666</v>
      </c>
      <c r="D17" s="7"/>
      <c r="E17" s="7"/>
      <c r="F17" s="7"/>
      <c r="G17" s="7"/>
      <c r="H17" s="7"/>
      <c r="I17" s="7"/>
      <c r="J17" s="7"/>
    </row>
    <row r="18" spans="1:10" ht="12.75">
      <c r="A18" s="6" t="s">
        <v>23</v>
      </c>
      <c r="B18" s="7">
        <f>SUM(B19)+(B24)</f>
        <v>57</v>
      </c>
      <c r="C18" s="7">
        <f>SUM(C19)+(C24)</f>
        <v>51</v>
      </c>
      <c r="D18" s="7"/>
      <c r="E18" s="7"/>
      <c r="F18" s="7"/>
      <c r="G18" s="7"/>
      <c r="H18" s="7"/>
      <c r="I18" s="7"/>
      <c r="J18" s="7"/>
    </row>
    <row r="19" spans="1:10" ht="12.75">
      <c r="A19" s="6" t="s">
        <v>24</v>
      </c>
      <c r="B19" s="7">
        <v>29</v>
      </c>
      <c r="C19" s="7">
        <v>28</v>
      </c>
      <c r="D19" s="7"/>
      <c r="E19" s="7"/>
      <c r="F19" s="7"/>
      <c r="G19" s="7"/>
      <c r="H19" s="7"/>
      <c r="I19" s="7"/>
      <c r="J19" s="7"/>
    </row>
    <row r="20" spans="1:10" ht="12.75">
      <c r="A20" s="6" t="s">
        <v>25</v>
      </c>
      <c r="B20" s="7">
        <v>95</v>
      </c>
      <c r="C20" s="7">
        <v>142</v>
      </c>
      <c r="D20" s="7"/>
      <c r="E20" s="7"/>
      <c r="F20" s="7"/>
      <c r="G20" s="7"/>
      <c r="H20" s="7"/>
      <c r="I20" s="7"/>
      <c r="J20" s="7"/>
    </row>
    <row r="21" spans="1:10" ht="12.75">
      <c r="A21" s="6" t="s">
        <v>26</v>
      </c>
      <c r="B21" s="7">
        <v>98</v>
      </c>
      <c r="C21" s="7">
        <v>259</v>
      </c>
      <c r="D21" s="7"/>
      <c r="E21" s="7"/>
      <c r="F21" s="7"/>
      <c r="G21" s="7"/>
      <c r="H21" s="7"/>
      <c r="I21" s="7"/>
      <c r="J21" s="7"/>
    </row>
    <row r="22" spans="1:10" ht="12.75">
      <c r="A22" s="6" t="s">
        <v>27</v>
      </c>
      <c r="B22" s="7">
        <f>SUM(B20)+(B21)</f>
        <v>193</v>
      </c>
      <c r="C22" s="7">
        <f>SUM(C20)+(C21)</f>
        <v>401</v>
      </c>
      <c r="D22" s="7"/>
      <c r="E22" s="7"/>
      <c r="F22" s="7"/>
      <c r="G22" s="7"/>
      <c r="H22" s="7"/>
      <c r="I22" s="7"/>
      <c r="J22" s="7"/>
    </row>
    <row r="23" spans="1:10" ht="12.75">
      <c r="A23" s="6" t="s">
        <v>28</v>
      </c>
      <c r="B23" s="7">
        <v>15</v>
      </c>
      <c r="C23" s="7">
        <v>18</v>
      </c>
      <c r="D23" s="7"/>
      <c r="E23" s="7"/>
      <c r="F23" s="7"/>
      <c r="G23" s="7"/>
      <c r="H23" s="7"/>
      <c r="I23" s="7"/>
      <c r="J23" s="7"/>
    </row>
    <row r="24" spans="1:10" ht="12.75">
      <c r="A24" s="6" t="s">
        <v>29</v>
      </c>
      <c r="B24" s="7">
        <v>28</v>
      </c>
      <c r="C24" s="7">
        <v>23</v>
      </c>
      <c r="D24" s="7"/>
      <c r="E24" s="7"/>
      <c r="F24" s="7"/>
      <c r="G24" s="7"/>
      <c r="H24" s="7"/>
      <c r="I24" s="7"/>
      <c r="J24" s="7"/>
    </row>
    <row r="25" spans="1:10" ht="12.75">
      <c r="A25" s="6" t="s">
        <v>30</v>
      </c>
      <c r="B25" s="7">
        <v>2</v>
      </c>
      <c r="C25" s="7">
        <v>0</v>
      </c>
      <c r="D25" s="7"/>
      <c r="E25" s="7"/>
      <c r="F25" s="7"/>
      <c r="G25" s="7"/>
      <c r="H25" s="7"/>
      <c r="I25" s="7"/>
      <c r="J25" s="7"/>
    </row>
    <row r="26" spans="1:10" ht="12.75">
      <c r="A26" s="6" t="s">
        <v>31</v>
      </c>
      <c r="B26" s="7">
        <v>6</v>
      </c>
      <c r="C26" s="7">
        <v>1</v>
      </c>
      <c r="D26" s="7"/>
      <c r="E26" s="7"/>
      <c r="F26" s="7"/>
      <c r="G26" s="7"/>
      <c r="H26" s="7"/>
      <c r="I26" s="7"/>
      <c r="J26" s="7"/>
    </row>
    <row r="27" spans="1:10" ht="12.75">
      <c r="A27" s="6" t="s">
        <v>32</v>
      </c>
      <c r="B27" s="7">
        <v>166</v>
      </c>
      <c r="C27" s="7">
        <v>32</v>
      </c>
      <c r="D27" s="7"/>
      <c r="E27" s="7"/>
      <c r="F27" s="7"/>
      <c r="G27" s="7"/>
      <c r="H27" s="7"/>
      <c r="I27" s="7"/>
      <c r="J27" s="7"/>
    </row>
    <row r="28" spans="1:10" ht="12.75">
      <c r="A28" s="6" t="s">
        <v>33</v>
      </c>
      <c r="B28" s="8">
        <f>SUM(B27/B26)</f>
        <v>27.666666666666668</v>
      </c>
      <c r="C28" s="8">
        <f>SUM(C27/C26)</f>
        <v>32</v>
      </c>
      <c r="D28" s="8"/>
      <c r="E28" s="8"/>
      <c r="F28" s="8"/>
      <c r="G28" s="8"/>
      <c r="H28" s="8"/>
      <c r="I28" s="8"/>
      <c r="J28" s="8"/>
    </row>
    <row r="29" spans="1:10" ht="12.75">
      <c r="A29" s="6" t="s">
        <v>34</v>
      </c>
      <c r="B29" s="7">
        <v>0</v>
      </c>
      <c r="C29" s="7">
        <v>2</v>
      </c>
      <c r="D29" s="7"/>
      <c r="E29" s="7"/>
      <c r="F29" s="7"/>
      <c r="G29" s="7"/>
      <c r="H29" s="7"/>
      <c r="I29" s="7"/>
      <c r="J29" s="7"/>
    </row>
    <row r="30" spans="1:10" ht="12.75">
      <c r="A30" s="6" t="s">
        <v>35</v>
      </c>
      <c r="B30" s="7">
        <v>0</v>
      </c>
      <c r="C30" s="7">
        <v>0</v>
      </c>
      <c r="D30" s="7"/>
      <c r="E30" s="7"/>
      <c r="F30" s="7"/>
      <c r="G30" s="7"/>
      <c r="H30" s="7"/>
      <c r="I30" s="7"/>
      <c r="J30" s="7"/>
    </row>
    <row r="31" spans="1:10" ht="12.75">
      <c r="A31" s="6" t="s">
        <v>36</v>
      </c>
      <c r="B31" s="7">
        <v>7</v>
      </c>
      <c r="C31" s="7">
        <v>6</v>
      </c>
      <c r="D31" s="7"/>
      <c r="E31" s="7"/>
      <c r="F31" s="7"/>
      <c r="G31" s="7"/>
      <c r="H31" s="7"/>
      <c r="I31" s="7"/>
      <c r="J31" s="7"/>
    </row>
    <row r="32" spans="1:10" ht="12.75">
      <c r="A32" s="6" t="s">
        <v>37</v>
      </c>
      <c r="B32" s="7">
        <v>45</v>
      </c>
      <c r="C32" s="7">
        <v>53</v>
      </c>
      <c r="D32" s="7"/>
      <c r="E32" s="7"/>
      <c r="F32" s="7"/>
      <c r="G32" s="7"/>
      <c r="H32" s="7"/>
      <c r="I32" s="7"/>
      <c r="J32" s="7"/>
    </row>
    <row r="33" spans="1:10" ht="12.75">
      <c r="A33" s="6" t="s">
        <v>38</v>
      </c>
      <c r="B33" s="25" t="s">
        <v>264</v>
      </c>
      <c r="C33" s="25" t="s">
        <v>265</v>
      </c>
      <c r="D33" s="10"/>
      <c r="E33" s="10"/>
      <c r="F33" s="10"/>
      <c r="G33" s="10"/>
      <c r="H33" s="10"/>
      <c r="I33" s="10"/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2.75">
      <c r="A35" s="4" t="s">
        <v>39</v>
      </c>
      <c r="B35" s="5" t="s">
        <v>40</v>
      </c>
      <c r="C35" s="5" t="s">
        <v>41</v>
      </c>
      <c r="D35" s="5" t="s">
        <v>9</v>
      </c>
      <c r="E35" s="5" t="s">
        <v>42</v>
      </c>
      <c r="F35" s="5" t="s">
        <v>43</v>
      </c>
      <c r="G35" s="5"/>
      <c r="H35" s="5"/>
      <c r="I35" s="5"/>
      <c r="J35" s="5"/>
      <c r="K35" s="12"/>
    </row>
    <row r="36" spans="1:11" ht="12.75">
      <c r="A36" s="6" t="s">
        <v>120</v>
      </c>
      <c r="B36" s="7">
        <v>16</v>
      </c>
      <c r="C36" s="7">
        <v>87</v>
      </c>
      <c r="D36" s="8">
        <f>SUM(C36)/(B36)</f>
        <v>5.4375</v>
      </c>
      <c r="E36" s="1">
        <v>44</v>
      </c>
      <c r="F36" s="7">
        <v>0</v>
      </c>
      <c r="G36" s="7"/>
      <c r="H36" s="7"/>
      <c r="I36" s="7"/>
      <c r="J36" s="7"/>
      <c r="K36" s="7"/>
    </row>
    <row r="37" spans="1:11" ht="12.75">
      <c r="A37" s="6" t="s">
        <v>123</v>
      </c>
      <c r="B37" s="7">
        <v>11</v>
      </c>
      <c r="C37" s="7">
        <v>11</v>
      </c>
      <c r="D37" s="8">
        <f>SUM(C37)/(B37)</f>
        <v>1</v>
      </c>
      <c r="E37" s="1">
        <v>13</v>
      </c>
      <c r="F37" s="7">
        <v>0</v>
      </c>
      <c r="G37" s="7"/>
      <c r="H37" s="7"/>
      <c r="I37" s="7"/>
      <c r="J37" s="7"/>
      <c r="K37" s="7"/>
    </row>
    <row r="38" spans="1:11" ht="12.75">
      <c r="A38" t="s">
        <v>159</v>
      </c>
      <c r="B38" s="7">
        <v>2</v>
      </c>
      <c r="C38" s="7">
        <v>-3</v>
      </c>
      <c r="D38" s="8">
        <f>SUM(C38)/(B38)</f>
        <v>-1.5</v>
      </c>
      <c r="E38" s="1" t="s">
        <v>124</v>
      </c>
      <c r="F38" s="7">
        <v>1</v>
      </c>
      <c r="G38" s="7"/>
      <c r="H38" s="7"/>
      <c r="I38" s="7"/>
      <c r="J38" s="7"/>
      <c r="K38" s="7"/>
    </row>
    <row r="39" spans="1:11" ht="12.75">
      <c r="A39" s="4" t="s">
        <v>8</v>
      </c>
      <c r="B39" s="5">
        <f>SUM(B36:B38)</f>
        <v>29</v>
      </c>
      <c r="C39" s="5">
        <f>SUM(C36:C38)</f>
        <v>95</v>
      </c>
      <c r="D39" s="13">
        <f>SUM(C39)/(B39)</f>
        <v>3.2758620689655173</v>
      </c>
      <c r="E39" s="5">
        <v>44</v>
      </c>
      <c r="F39" s="5">
        <f>SUM(F36:F38)</f>
        <v>1</v>
      </c>
      <c r="G39" s="5"/>
      <c r="H39" s="5"/>
      <c r="I39" s="5"/>
      <c r="J39" s="5"/>
      <c r="K39" s="5"/>
    </row>
    <row r="40" spans="1:11" ht="12.75">
      <c r="A40" s="4" t="s">
        <v>150</v>
      </c>
      <c r="B40" s="5">
        <f>C19</f>
        <v>28</v>
      </c>
      <c r="C40" s="5">
        <f>C20</f>
        <v>142</v>
      </c>
      <c r="D40" s="13">
        <f>SUM(C40)/(B40)</f>
        <v>5.071428571428571</v>
      </c>
      <c r="E40" s="5">
        <v>42</v>
      </c>
      <c r="F40" s="5">
        <v>3</v>
      </c>
      <c r="G40" s="5"/>
      <c r="H40" s="5"/>
      <c r="I40" s="5"/>
      <c r="J40" s="5"/>
      <c r="K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" t="s">
        <v>44</v>
      </c>
      <c r="B42" s="5" t="s">
        <v>45</v>
      </c>
      <c r="C42" s="5" t="s">
        <v>40</v>
      </c>
      <c r="D42" s="5" t="s">
        <v>46</v>
      </c>
      <c r="E42" s="5" t="s">
        <v>47</v>
      </c>
      <c r="F42" s="5" t="s">
        <v>41</v>
      </c>
      <c r="G42" s="5" t="s">
        <v>48</v>
      </c>
      <c r="H42" s="5" t="s">
        <v>43</v>
      </c>
      <c r="I42" s="5" t="s">
        <v>42</v>
      </c>
      <c r="J42" s="5"/>
      <c r="K42" s="5"/>
    </row>
    <row r="43" spans="1:11" ht="12.75">
      <c r="A43" s="6" t="s">
        <v>123</v>
      </c>
      <c r="B43" s="7">
        <v>15</v>
      </c>
      <c r="C43" s="7">
        <v>27</v>
      </c>
      <c r="D43" s="7">
        <v>2</v>
      </c>
      <c r="E43" s="9">
        <f>SUM(B43)/(C43)</f>
        <v>0.5555555555555556</v>
      </c>
      <c r="F43" s="7">
        <v>98</v>
      </c>
      <c r="G43" s="14">
        <f>SUM(F43)/(C43)</f>
        <v>3.6296296296296298</v>
      </c>
      <c r="H43" s="7">
        <v>0</v>
      </c>
      <c r="I43" s="1">
        <v>24</v>
      </c>
      <c r="J43" s="7"/>
      <c r="K43" s="7"/>
    </row>
    <row r="44" spans="1:11" ht="12.75">
      <c r="A44" s="6" t="s">
        <v>120</v>
      </c>
      <c r="B44" s="7">
        <v>0</v>
      </c>
      <c r="C44" s="7">
        <v>1</v>
      </c>
      <c r="D44" s="7">
        <v>0</v>
      </c>
      <c r="E44" s="9">
        <f>SUM(B44)/(C44)</f>
        <v>0</v>
      </c>
      <c r="F44" s="7">
        <v>0</v>
      </c>
      <c r="G44" s="14">
        <f>SUM(F44)/(C44)</f>
        <v>0</v>
      </c>
      <c r="H44" s="7">
        <v>0</v>
      </c>
      <c r="I44" s="1" t="s">
        <v>182</v>
      </c>
      <c r="J44" s="7"/>
      <c r="K44" s="7"/>
    </row>
    <row r="45" spans="1:11" ht="12.75">
      <c r="A45" s="4" t="s">
        <v>8</v>
      </c>
      <c r="B45" s="5">
        <f>SUM(B43:B44)</f>
        <v>15</v>
      </c>
      <c r="C45" s="5">
        <f>SUM(C43:C44)</f>
        <v>28</v>
      </c>
      <c r="D45" s="5">
        <f>SUM(D43:D44)</f>
        <v>2</v>
      </c>
      <c r="E45" s="15">
        <f>SUM(B45)/(C45)</f>
        <v>0.5357142857142857</v>
      </c>
      <c r="F45" s="5">
        <f>SUM(F43:F44)</f>
        <v>98</v>
      </c>
      <c r="G45" s="16">
        <f>SUM(F45)/(C45)</f>
        <v>3.5</v>
      </c>
      <c r="H45" s="5">
        <f>SUM(H43:H44)</f>
        <v>0</v>
      </c>
      <c r="I45" s="5">
        <v>24</v>
      </c>
      <c r="J45" s="5"/>
      <c r="K45" s="5"/>
    </row>
    <row r="46" spans="1:11" ht="12.75">
      <c r="A46" s="4" t="s">
        <v>150</v>
      </c>
      <c r="B46" s="5">
        <f>C23</f>
        <v>18</v>
      </c>
      <c r="C46" s="5">
        <f>C24</f>
        <v>23</v>
      </c>
      <c r="D46" s="5">
        <f>C25</f>
        <v>0</v>
      </c>
      <c r="E46" s="15">
        <f>SUM(B46)/(C46)</f>
        <v>0.782608695652174</v>
      </c>
      <c r="F46" s="5">
        <f>C21</f>
        <v>259</v>
      </c>
      <c r="G46" s="16">
        <f>SUM(F46)/(C46)</f>
        <v>11.26086956521739</v>
      </c>
      <c r="H46" s="5">
        <v>3</v>
      </c>
      <c r="I46" s="5">
        <v>58</v>
      </c>
      <c r="J46" s="5"/>
      <c r="K46" s="5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4" t="s">
        <v>49</v>
      </c>
      <c r="B48" s="5" t="s">
        <v>50</v>
      </c>
      <c r="C48" s="5" t="s">
        <v>41</v>
      </c>
      <c r="D48" s="5" t="s">
        <v>9</v>
      </c>
      <c r="E48" s="5" t="s">
        <v>42</v>
      </c>
      <c r="F48" s="5" t="s">
        <v>43</v>
      </c>
      <c r="G48" s="5"/>
      <c r="H48" s="5"/>
      <c r="I48" s="5"/>
      <c r="J48" s="5"/>
      <c r="K48" s="5"/>
    </row>
    <row r="49" spans="1:11" ht="12.75">
      <c r="A49" s="6" t="s">
        <v>166</v>
      </c>
      <c r="B49" s="7">
        <v>6</v>
      </c>
      <c r="C49" s="7">
        <v>38</v>
      </c>
      <c r="D49" s="8">
        <f aca="true" t="shared" si="0" ref="D49:D56">SUM(C49)/(B49)</f>
        <v>6.333333333333333</v>
      </c>
      <c r="E49" s="1">
        <v>11</v>
      </c>
      <c r="F49" s="7">
        <v>0</v>
      </c>
      <c r="G49" s="7"/>
      <c r="H49" s="7"/>
      <c r="I49" s="7"/>
      <c r="J49" s="7"/>
      <c r="K49" s="7"/>
    </row>
    <row r="50" spans="1:11" ht="12.75">
      <c r="A50" s="6" t="s">
        <v>211</v>
      </c>
      <c r="B50" s="7">
        <v>3</v>
      </c>
      <c r="C50" s="7">
        <v>12</v>
      </c>
      <c r="D50" s="8">
        <f t="shared" si="0"/>
        <v>4</v>
      </c>
      <c r="E50" s="1">
        <v>4</v>
      </c>
      <c r="F50" s="7">
        <v>0</v>
      </c>
      <c r="G50" s="7"/>
      <c r="H50" s="7"/>
      <c r="I50" s="7"/>
      <c r="J50" s="7"/>
      <c r="K50" s="7"/>
    </row>
    <row r="51" spans="1:11" ht="12.75">
      <c r="A51" s="6" t="s">
        <v>122</v>
      </c>
      <c r="B51" s="7">
        <v>2</v>
      </c>
      <c r="C51" s="7">
        <v>10</v>
      </c>
      <c r="D51" s="8">
        <f t="shared" si="0"/>
        <v>5</v>
      </c>
      <c r="E51" s="1">
        <v>8</v>
      </c>
      <c r="F51" s="7">
        <v>0</v>
      </c>
      <c r="G51" s="7"/>
      <c r="H51" s="7"/>
      <c r="I51" s="7"/>
      <c r="J51" s="7"/>
      <c r="K51" s="7"/>
    </row>
    <row r="52" spans="1:11" ht="12.75">
      <c r="A52" s="6" t="s">
        <v>120</v>
      </c>
      <c r="B52" s="7">
        <v>2</v>
      </c>
      <c r="C52" s="7">
        <v>7</v>
      </c>
      <c r="D52" s="8">
        <f t="shared" si="0"/>
        <v>3.5</v>
      </c>
      <c r="E52" s="1">
        <v>5</v>
      </c>
      <c r="F52" s="7">
        <v>0</v>
      </c>
      <c r="G52" s="7"/>
      <c r="H52" s="7"/>
      <c r="I52" s="7"/>
      <c r="J52" s="7"/>
      <c r="K52" s="7"/>
    </row>
    <row r="53" spans="1:11" ht="12.75">
      <c r="A53" s="6" t="s">
        <v>266</v>
      </c>
      <c r="B53" s="7">
        <v>1</v>
      </c>
      <c r="C53" s="7">
        <v>24</v>
      </c>
      <c r="D53" s="8">
        <f>SUM(C53)/(B53)</f>
        <v>24</v>
      </c>
      <c r="E53" s="1">
        <v>24</v>
      </c>
      <c r="F53" s="7">
        <v>0</v>
      </c>
      <c r="G53" s="7"/>
      <c r="H53" s="7"/>
      <c r="I53" s="7"/>
      <c r="J53" s="7"/>
      <c r="K53" s="7"/>
    </row>
    <row r="54" spans="1:11" ht="12.75">
      <c r="A54" s="6" t="s">
        <v>228</v>
      </c>
      <c r="B54" s="7">
        <v>1</v>
      </c>
      <c r="C54" s="7">
        <v>7</v>
      </c>
      <c r="D54" s="8">
        <f>SUM(C54)/(B54)</f>
        <v>7</v>
      </c>
      <c r="E54" s="1">
        <v>7</v>
      </c>
      <c r="F54" s="7">
        <v>0</v>
      </c>
      <c r="G54" s="7"/>
      <c r="H54" s="7"/>
      <c r="I54" s="7"/>
      <c r="J54" s="7"/>
      <c r="K54" s="7"/>
    </row>
    <row r="55" spans="1:11" ht="12.75">
      <c r="A55" s="4" t="s">
        <v>8</v>
      </c>
      <c r="B55" s="5">
        <f>SUM(B49:B54)</f>
        <v>15</v>
      </c>
      <c r="C55" s="5">
        <f>SUM(C49:C54)</f>
        <v>98</v>
      </c>
      <c r="D55" s="13">
        <f t="shared" si="0"/>
        <v>6.533333333333333</v>
      </c>
      <c r="E55" s="5">
        <v>24</v>
      </c>
      <c r="F55" s="5">
        <f>SUM(F49:F54)</f>
        <v>0</v>
      </c>
      <c r="G55" s="5"/>
      <c r="H55" s="5"/>
      <c r="I55" s="5"/>
      <c r="J55" s="5"/>
      <c r="K55" s="12"/>
    </row>
    <row r="56" spans="1:11" ht="12.75">
      <c r="A56" s="4" t="s">
        <v>150</v>
      </c>
      <c r="B56" s="5">
        <f>C23</f>
        <v>18</v>
      </c>
      <c r="C56" s="5">
        <f>C21</f>
        <v>259</v>
      </c>
      <c r="D56" s="13">
        <f t="shared" si="0"/>
        <v>14.38888888888889</v>
      </c>
      <c r="E56" s="5">
        <v>58</v>
      </c>
      <c r="F56" s="5">
        <v>3</v>
      </c>
      <c r="G56" s="5"/>
      <c r="H56" s="5"/>
      <c r="I56" s="5"/>
      <c r="J56" s="5"/>
      <c r="K56" s="12"/>
    </row>
    <row r="57" spans="1:11" ht="12.75">
      <c r="A57" s="4"/>
      <c r="B57" s="5"/>
      <c r="C57" s="5"/>
      <c r="D57" s="13"/>
      <c r="E57" s="5"/>
      <c r="F57" s="5"/>
      <c r="G57" s="5"/>
      <c r="H57" s="5"/>
      <c r="I57" s="5"/>
      <c r="J57" s="5"/>
      <c r="K57" s="12"/>
    </row>
    <row r="58" spans="1:11" ht="12.75">
      <c r="A58" s="4"/>
      <c r="B58" s="5" t="s">
        <v>43</v>
      </c>
      <c r="C58" s="5" t="s">
        <v>43</v>
      </c>
      <c r="D58" s="5" t="s">
        <v>43</v>
      </c>
      <c r="E58" s="5"/>
      <c r="F58" s="5"/>
      <c r="G58" s="5"/>
      <c r="H58" s="5"/>
      <c r="I58" s="5"/>
      <c r="J58" s="5"/>
      <c r="K58" s="12"/>
    </row>
    <row r="59" spans="1:11" ht="12.75">
      <c r="A59" s="4" t="s">
        <v>51</v>
      </c>
      <c r="B59" s="5" t="s">
        <v>52</v>
      </c>
      <c r="C59" s="5" t="s">
        <v>50</v>
      </c>
      <c r="D59" s="5" t="s">
        <v>100</v>
      </c>
      <c r="E59" s="5" t="s">
        <v>54</v>
      </c>
      <c r="F59" s="5" t="s">
        <v>55</v>
      </c>
      <c r="G59" s="5" t="s">
        <v>56</v>
      </c>
      <c r="H59" s="5" t="s">
        <v>57</v>
      </c>
      <c r="I59" s="5" t="s">
        <v>58</v>
      </c>
      <c r="J59" s="5"/>
      <c r="K59" s="12"/>
    </row>
    <row r="60" spans="1:11" ht="12.75">
      <c r="A60" s="6" t="s">
        <v>159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>SUM(B60*6)+(C60*6)+(D60*6)+(E60)+(F60*2)+(G60*3)+(H60*2)</f>
        <v>6</v>
      </c>
      <c r="J60" s="7"/>
      <c r="K60" s="7"/>
    </row>
    <row r="61" spans="1:11" ht="12.75">
      <c r="A61" s="6" t="s">
        <v>126</v>
      </c>
      <c r="B61" s="7">
        <v>0</v>
      </c>
      <c r="C61" s="7">
        <v>0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f>SUM(B61*6)+(C61*6)+(D61*6)+(E61)+(F61*2)+(G61*3)+(H61*2)</f>
        <v>1</v>
      </c>
      <c r="J61" s="7"/>
      <c r="K61" s="7"/>
    </row>
    <row r="62" spans="1:11" ht="12.75">
      <c r="A62" s="4" t="s">
        <v>8</v>
      </c>
      <c r="B62" s="5">
        <f aca="true" t="shared" si="1" ref="B62:H62">SUM(B60:B61)</f>
        <v>1</v>
      </c>
      <c r="C62" s="5">
        <f t="shared" si="1"/>
        <v>0</v>
      </c>
      <c r="D62" s="5">
        <f t="shared" si="1"/>
        <v>0</v>
      </c>
      <c r="E62" s="5">
        <f t="shared" si="1"/>
        <v>1</v>
      </c>
      <c r="F62" s="5">
        <f t="shared" si="1"/>
        <v>0</v>
      </c>
      <c r="G62" s="5">
        <f t="shared" si="1"/>
        <v>0</v>
      </c>
      <c r="H62" s="5">
        <f t="shared" si="1"/>
        <v>0</v>
      </c>
      <c r="I62" s="5">
        <f>SUM(B62*6)+(C62*6)+(D62*6)+(E62)+(F62*2)+(G62*3)+(H62*2)</f>
        <v>7</v>
      </c>
      <c r="J62" s="5"/>
      <c r="K62" s="12"/>
    </row>
    <row r="63" spans="1:11" ht="12.75">
      <c r="A63" s="4" t="s">
        <v>150</v>
      </c>
      <c r="B63" s="5">
        <f>F40</f>
        <v>3</v>
      </c>
      <c r="C63" s="5">
        <f>H46</f>
        <v>3</v>
      </c>
      <c r="D63" s="5">
        <f>SUM(F75)+(F79)+(F83)</f>
        <v>0</v>
      </c>
      <c r="E63" s="5">
        <f>B68</f>
        <v>6</v>
      </c>
      <c r="F63" s="5">
        <v>0</v>
      </c>
      <c r="G63" s="5">
        <f>E68</f>
        <v>0</v>
      </c>
      <c r="H63" s="5">
        <v>0</v>
      </c>
      <c r="I63" s="5">
        <f>SUM(B63*6)+(C63*6)+(D63*6)+(E63)+(F63*2)+(G63*3)+(H63*2)</f>
        <v>42</v>
      </c>
      <c r="J63" s="5"/>
      <c r="K63" s="12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12"/>
    </row>
    <row r="65" spans="1:11" ht="12.75">
      <c r="A65" s="4" t="s">
        <v>59</v>
      </c>
      <c r="B65" s="5" t="s">
        <v>60</v>
      </c>
      <c r="C65" s="5" t="s">
        <v>61</v>
      </c>
      <c r="D65" s="5" t="s">
        <v>47</v>
      </c>
      <c r="E65" s="5" t="s">
        <v>90</v>
      </c>
      <c r="F65" s="5" t="s">
        <v>62</v>
      </c>
      <c r="G65" s="5" t="s">
        <v>47</v>
      </c>
      <c r="H65" s="5" t="s">
        <v>42</v>
      </c>
      <c r="I65" s="5" t="s">
        <v>58</v>
      </c>
      <c r="J65" s="17" t="s">
        <v>75</v>
      </c>
      <c r="K65" s="12"/>
    </row>
    <row r="66" spans="1:11" ht="12.75">
      <c r="A66" s="6" t="s">
        <v>126</v>
      </c>
      <c r="B66" s="7">
        <v>1</v>
      </c>
      <c r="C66" s="7">
        <v>1</v>
      </c>
      <c r="D66" s="9">
        <f>SUM(B66/C66)</f>
        <v>1</v>
      </c>
      <c r="E66" s="18">
        <v>0</v>
      </c>
      <c r="F66" s="18">
        <v>0</v>
      </c>
      <c r="G66" s="15">
        <v>0</v>
      </c>
      <c r="H66" s="1" t="s">
        <v>98</v>
      </c>
      <c r="I66" s="7">
        <f>SUM(B66)+(E66*3)</f>
        <v>1</v>
      </c>
      <c r="J66" s="19"/>
      <c r="K66" s="7"/>
    </row>
    <row r="67" spans="1:11" ht="12.75">
      <c r="A67" s="4" t="s">
        <v>8</v>
      </c>
      <c r="B67" s="5">
        <f>SUM(B66:B66)</f>
        <v>1</v>
      </c>
      <c r="C67" s="5">
        <f>SUM(C66:C66)</f>
        <v>1</v>
      </c>
      <c r="D67" s="15">
        <f>SUM(B67/C67)</f>
        <v>1</v>
      </c>
      <c r="E67" s="5">
        <f>SUM(E66:E66)</f>
        <v>0</v>
      </c>
      <c r="F67" s="5">
        <f>SUM(F66:F66)</f>
        <v>0</v>
      </c>
      <c r="G67" s="15">
        <v>0</v>
      </c>
      <c r="H67" s="5" t="s">
        <v>98</v>
      </c>
      <c r="I67" s="5">
        <f>SUM(B67)+(E67*3)</f>
        <v>1</v>
      </c>
      <c r="J67" s="17"/>
      <c r="K67" s="5"/>
    </row>
    <row r="68" spans="1:11" ht="12.75">
      <c r="A68" s="4" t="s">
        <v>150</v>
      </c>
      <c r="B68" s="5">
        <v>6</v>
      </c>
      <c r="C68" s="5">
        <v>6</v>
      </c>
      <c r="D68" s="15">
        <f>SUM(B68/C68)</f>
        <v>1</v>
      </c>
      <c r="E68" s="20">
        <v>0</v>
      </c>
      <c r="F68" s="20">
        <v>0</v>
      </c>
      <c r="G68" s="15">
        <v>0</v>
      </c>
      <c r="H68" s="5" t="s">
        <v>98</v>
      </c>
      <c r="I68" s="5">
        <f>SUM(B68)+(E68*3)</f>
        <v>6</v>
      </c>
      <c r="J68" s="17"/>
      <c r="K68" s="5"/>
    </row>
    <row r="69" spans="1:11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4" t="s">
        <v>76</v>
      </c>
      <c r="B70" s="5" t="s">
        <v>77</v>
      </c>
      <c r="C70" s="5" t="s">
        <v>41</v>
      </c>
      <c r="D70" s="5" t="s">
        <v>9</v>
      </c>
      <c r="E70" s="5" t="s">
        <v>42</v>
      </c>
      <c r="F70" s="5" t="s">
        <v>43</v>
      </c>
      <c r="G70" s="5"/>
      <c r="H70" s="5"/>
      <c r="I70" s="5"/>
      <c r="J70" s="5"/>
      <c r="K70" s="5"/>
    </row>
    <row r="71" spans="1:11" ht="12.75">
      <c r="A71" s="6" t="s">
        <v>122</v>
      </c>
      <c r="B71" s="7">
        <v>5</v>
      </c>
      <c r="C71" s="7">
        <v>80</v>
      </c>
      <c r="D71" s="8">
        <f>SUM(C71)/(B71)</f>
        <v>16</v>
      </c>
      <c r="E71" s="1">
        <v>23</v>
      </c>
      <c r="F71" s="7">
        <v>0</v>
      </c>
      <c r="G71" s="7"/>
      <c r="H71" s="7"/>
      <c r="I71" s="7"/>
      <c r="J71" s="7"/>
      <c r="K71" s="7"/>
    </row>
    <row r="72" spans="1:11" ht="12.75">
      <c r="A72" s="6" t="s">
        <v>120</v>
      </c>
      <c r="B72" s="7">
        <v>1</v>
      </c>
      <c r="C72" s="7">
        <v>19</v>
      </c>
      <c r="D72" s="8">
        <f>SUM(C72)/(B72)</f>
        <v>19</v>
      </c>
      <c r="E72" s="1">
        <v>19</v>
      </c>
      <c r="F72" s="7">
        <v>0</v>
      </c>
      <c r="G72" s="7"/>
      <c r="H72" s="7"/>
      <c r="I72" s="7"/>
      <c r="J72" s="7"/>
      <c r="K72" s="7"/>
    </row>
    <row r="73" spans="1:11" ht="12.75">
      <c r="A73" s="6" t="s">
        <v>159</v>
      </c>
      <c r="B73" s="7">
        <v>1</v>
      </c>
      <c r="C73" s="7">
        <v>6</v>
      </c>
      <c r="D73" s="8">
        <f>SUM(C73)/(B73)</f>
        <v>6</v>
      </c>
      <c r="E73" s="1">
        <v>6</v>
      </c>
      <c r="F73" s="7">
        <v>0</v>
      </c>
      <c r="G73" s="7"/>
      <c r="H73" s="7"/>
      <c r="I73" s="7"/>
      <c r="J73" s="7"/>
      <c r="K73" s="7"/>
    </row>
    <row r="74" spans="1:11" ht="12.75">
      <c r="A74" s="4" t="s">
        <v>8</v>
      </c>
      <c r="B74" s="5">
        <f>SUM(B71:B73)</f>
        <v>7</v>
      </c>
      <c r="C74" s="5">
        <f>SUM(C71:C73)</f>
        <v>105</v>
      </c>
      <c r="D74" s="13">
        <f>SUM(C74)/(B74)</f>
        <v>15</v>
      </c>
      <c r="E74" s="5">
        <v>23</v>
      </c>
      <c r="F74" s="5">
        <f>SUM(F71:F73)</f>
        <v>0</v>
      </c>
      <c r="G74" s="5"/>
      <c r="H74" s="5"/>
      <c r="I74" s="5"/>
      <c r="J74" s="5"/>
      <c r="K74" s="12"/>
    </row>
    <row r="75" spans="1:11" ht="12.75">
      <c r="A75" s="4" t="s">
        <v>150</v>
      </c>
      <c r="B75" s="5">
        <v>0</v>
      </c>
      <c r="C75" s="5"/>
      <c r="D75" s="13"/>
      <c r="E75" s="5"/>
      <c r="F75" s="5">
        <v>0</v>
      </c>
      <c r="G75" s="5"/>
      <c r="H75" s="5"/>
      <c r="I75" s="5"/>
      <c r="J75" s="5"/>
      <c r="K75" s="12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2.75">
      <c r="A77" s="4" t="s">
        <v>65</v>
      </c>
      <c r="B77" s="5" t="s">
        <v>78</v>
      </c>
      <c r="C77" s="5" t="s">
        <v>41</v>
      </c>
      <c r="D77" s="5" t="s">
        <v>9</v>
      </c>
      <c r="E77" s="5" t="s">
        <v>42</v>
      </c>
      <c r="F77" s="5" t="s">
        <v>43</v>
      </c>
      <c r="G77" s="11"/>
      <c r="H77" s="11"/>
      <c r="I77" s="11"/>
      <c r="J77" s="11"/>
      <c r="K77" s="12"/>
    </row>
    <row r="78" spans="1:11" ht="12.75">
      <c r="A78" s="4" t="s">
        <v>8</v>
      </c>
      <c r="B78" s="5">
        <v>0</v>
      </c>
      <c r="C78" s="5"/>
      <c r="D78" s="13"/>
      <c r="E78" s="5"/>
      <c r="F78" s="5">
        <v>0</v>
      </c>
      <c r="G78" s="4"/>
      <c r="H78" s="4"/>
      <c r="I78" s="4"/>
      <c r="J78" s="4"/>
      <c r="K78" s="5"/>
    </row>
    <row r="79" spans="1:11" ht="12.75">
      <c r="A79" s="4" t="s">
        <v>150</v>
      </c>
      <c r="B79" s="5">
        <v>0</v>
      </c>
      <c r="C79" s="5"/>
      <c r="D79" s="13"/>
      <c r="E79" s="5"/>
      <c r="F79" s="5">
        <v>0</v>
      </c>
      <c r="G79" s="4"/>
      <c r="H79" s="4"/>
      <c r="I79" s="4"/>
      <c r="J79" s="4"/>
      <c r="K79" s="5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2.75">
      <c r="A81" s="4" t="s">
        <v>66</v>
      </c>
      <c r="B81" s="5" t="s">
        <v>79</v>
      </c>
      <c r="C81" s="5" t="s">
        <v>41</v>
      </c>
      <c r="D81" s="5" t="s">
        <v>9</v>
      </c>
      <c r="E81" s="5" t="s">
        <v>42</v>
      </c>
      <c r="F81" s="5" t="s">
        <v>43</v>
      </c>
      <c r="G81" s="11"/>
      <c r="H81" s="11"/>
      <c r="I81" s="11"/>
      <c r="J81" s="11"/>
      <c r="K81" s="12"/>
    </row>
    <row r="82" spans="1:11" ht="12.75">
      <c r="A82" s="4" t="s">
        <v>8</v>
      </c>
      <c r="B82" s="5">
        <v>0</v>
      </c>
      <c r="C82" s="5"/>
      <c r="D82" s="13"/>
      <c r="E82" s="5"/>
      <c r="F82" s="5">
        <v>0</v>
      </c>
      <c r="G82" s="11"/>
      <c r="H82" s="11"/>
      <c r="I82" s="11"/>
      <c r="J82" s="11"/>
      <c r="K82" s="12"/>
    </row>
    <row r="83" spans="1:11" ht="12.75">
      <c r="A83" s="4" t="s">
        <v>150</v>
      </c>
      <c r="B83" s="5">
        <v>2</v>
      </c>
      <c r="C83" s="5">
        <v>39</v>
      </c>
      <c r="D83" s="13">
        <f>SUM(C83)/(B83)</f>
        <v>19.5</v>
      </c>
      <c r="E83" s="5">
        <v>21</v>
      </c>
      <c r="F83" s="5">
        <v>0</v>
      </c>
      <c r="G83" s="6"/>
      <c r="H83" s="6"/>
      <c r="I83" s="6"/>
      <c r="J83" s="6"/>
      <c r="K83" s="7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2.75">
      <c r="A85" s="4" t="s">
        <v>67</v>
      </c>
      <c r="B85" s="5" t="s">
        <v>80</v>
      </c>
      <c r="C85" s="5" t="s">
        <v>41</v>
      </c>
      <c r="D85" s="5" t="s">
        <v>9</v>
      </c>
      <c r="E85" s="5" t="s">
        <v>42</v>
      </c>
      <c r="F85" s="5"/>
      <c r="G85" s="11"/>
      <c r="H85" s="11"/>
      <c r="I85" s="11"/>
      <c r="J85" s="11"/>
      <c r="K85" s="12"/>
    </row>
    <row r="86" spans="1:11" ht="12.75">
      <c r="A86" s="6" t="s">
        <v>232</v>
      </c>
      <c r="B86" s="7">
        <v>6</v>
      </c>
      <c r="C86" s="7">
        <v>166</v>
      </c>
      <c r="D86" s="8">
        <f>SUM(C86)/(B86)</f>
        <v>27.666666666666668</v>
      </c>
      <c r="E86" s="1">
        <v>31</v>
      </c>
      <c r="F86" s="7"/>
      <c r="G86" s="6"/>
      <c r="H86" s="6"/>
      <c r="I86" s="6"/>
      <c r="J86" s="6"/>
      <c r="K86" s="7"/>
    </row>
    <row r="87" spans="1:11" ht="12.75">
      <c r="A87" s="4" t="s">
        <v>8</v>
      </c>
      <c r="B87" s="5">
        <f>SUM(B86:B86)</f>
        <v>6</v>
      </c>
      <c r="C87" s="5">
        <f>SUM(C86:C86)</f>
        <v>166</v>
      </c>
      <c r="D87" s="13">
        <f>SUM(C87)/(B87)</f>
        <v>27.666666666666668</v>
      </c>
      <c r="E87" s="5">
        <v>31</v>
      </c>
      <c r="F87" s="5"/>
      <c r="G87" s="4"/>
      <c r="H87" s="4"/>
      <c r="I87" s="4"/>
      <c r="J87" s="4"/>
      <c r="K87" s="5"/>
    </row>
    <row r="88" spans="1:11" ht="12.75">
      <c r="A88" s="4" t="s">
        <v>150</v>
      </c>
      <c r="B88" s="5">
        <f>C26</f>
        <v>1</v>
      </c>
      <c r="C88" s="5">
        <f>C27</f>
        <v>32</v>
      </c>
      <c r="D88" s="13">
        <f>SUM(C88)/(B88)</f>
        <v>32</v>
      </c>
      <c r="E88" s="5">
        <v>32</v>
      </c>
      <c r="F88" s="5"/>
      <c r="G88" s="4"/>
      <c r="H88" s="4"/>
      <c r="I88" s="4"/>
      <c r="J88" s="4"/>
      <c r="K88" s="5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1:11" ht="12.75">
      <c r="A90" s="4" t="s">
        <v>83</v>
      </c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1:11" s="6" customFormat="1" ht="12.75">
      <c r="A91" s="27" t="s">
        <v>267</v>
      </c>
      <c r="K91" s="7"/>
    </row>
    <row r="92" spans="1:11" s="6" customFormat="1" ht="12.75">
      <c r="A92" s="27" t="s">
        <v>268</v>
      </c>
      <c r="K92" s="7"/>
    </row>
    <row r="93" spans="1:11" s="6" customFormat="1" ht="12.75">
      <c r="A93" s="27" t="s">
        <v>269</v>
      </c>
      <c r="K93" s="7"/>
    </row>
    <row r="94" spans="1:11" s="6" customFormat="1" ht="12.75">
      <c r="A94" s="27" t="s">
        <v>270</v>
      </c>
      <c r="K94" s="7"/>
    </row>
    <row r="95" spans="1:11" s="6" customFormat="1" ht="12.75">
      <c r="A95" s="27" t="s">
        <v>271</v>
      </c>
      <c r="K95" s="7"/>
    </row>
    <row r="96" spans="1:11" s="6" customFormat="1" ht="12.75">
      <c r="A96" s="27" t="s">
        <v>272</v>
      </c>
      <c r="K96" s="7"/>
    </row>
    <row r="97" spans="1:11" s="6" customFormat="1" ht="12.75">
      <c r="A97" s="27" t="s">
        <v>273</v>
      </c>
      <c r="K97" s="7"/>
    </row>
    <row r="98" s="6" customFormat="1" ht="12.75">
      <c r="K98" s="7"/>
    </row>
    <row r="99" spans="1:11" ht="12.75">
      <c r="A99" s="22" t="s">
        <v>68</v>
      </c>
      <c r="B99" s="23" t="s">
        <v>69</v>
      </c>
      <c r="C99" s="23" t="s">
        <v>94</v>
      </c>
      <c r="D99" s="23" t="s">
        <v>70</v>
      </c>
      <c r="E99" s="23" t="s">
        <v>72</v>
      </c>
      <c r="F99" s="23" t="s">
        <v>71</v>
      </c>
      <c r="G99" s="23" t="s">
        <v>102</v>
      </c>
      <c r="H99" s="23" t="s">
        <v>73</v>
      </c>
      <c r="I99" s="23" t="s">
        <v>74</v>
      </c>
      <c r="J99" s="23" t="s">
        <v>86</v>
      </c>
      <c r="K99" s="24"/>
    </row>
    <row r="100" spans="1:11" s="6" customFormat="1" ht="12.75">
      <c r="A100" s="72" t="s">
        <v>160</v>
      </c>
      <c r="B100" s="80">
        <v>6</v>
      </c>
      <c r="C100" s="80">
        <v>6</v>
      </c>
      <c r="D100" s="80">
        <f aca="true" t="shared" si="2" ref="D100:D115">SUM(B100:C100)</f>
        <v>12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/>
    </row>
    <row r="101" spans="1:11" s="6" customFormat="1" ht="12.75">
      <c r="A101" s="72" t="s">
        <v>122</v>
      </c>
      <c r="B101" s="80">
        <v>4</v>
      </c>
      <c r="C101" s="80">
        <v>3</v>
      </c>
      <c r="D101" s="80">
        <f t="shared" si="2"/>
        <v>7</v>
      </c>
      <c r="E101" s="80">
        <v>0</v>
      </c>
      <c r="F101" s="80">
        <v>0</v>
      </c>
      <c r="G101" s="80">
        <v>1</v>
      </c>
      <c r="H101" s="80">
        <v>0</v>
      </c>
      <c r="I101" s="80">
        <v>0</v>
      </c>
      <c r="J101" s="80">
        <v>0</v>
      </c>
      <c r="K101" s="80"/>
    </row>
    <row r="102" spans="1:11" s="6" customFormat="1" ht="12.75">
      <c r="A102" s="72" t="s">
        <v>173</v>
      </c>
      <c r="B102" s="80">
        <v>3</v>
      </c>
      <c r="C102" s="80">
        <v>3</v>
      </c>
      <c r="D102" s="80">
        <f t="shared" si="2"/>
        <v>6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/>
    </row>
    <row r="103" spans="1:11" s="6" customFormat="1" ht="12.75">
      <c r="A103" s="72" t="s">
        <v>165</v>
      </c>
      <c r="B103" s="80">
        <v>2</v>
      </c>
      <c r="C103" s="80">
        <v>4</v>
      </c>
      <c r="D103" s="80">
        <f t="shared" si="2"/>
        <v>6</v>
      </c>
      <c r="E103" s="80">
        <v>1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/>
    </row>
    <row r="104" spans="1:11" s="6" customFormat="1" ht="12.75">
      <c r="A104" s="72" t="s">
        <v>157</v>
      </c>
      <c r="B104" s="80">
        <v>1</v>
      </c>
      <c r="C104" s="80">
        <v>5</v>
      </c>
      <c r="D104" s="80">
        <f t="shared" si="2"/>
        <v>6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/>
    </row>
    <row r="105" spans="1:11" s="6" customFormat="1" ht="12.75">
      <c r="A105" s="72" t="s">
        <v>161</v>
      </c>
      <c r="B105" s="80">
        <v>2</v>
      </c>
      <c r="C105" s="80">
        <v>3</v>
      </c>
      <c r="D105" s="80">
        <f t="shared" si="2"/>
        <v>5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/>
    </row>
    <row r="106" spans="1:11" s="6" customFormat="1" ht="12.75">
      <c r="A106" s="72" t="s">
        <v>156</v>
      </c>
      <c r="B106" s="80">
        <v>1</v>
      </c>
      <c r="C106" s="80">
        <v>3</v>
      </c>
      <c r="D106" s="80">
        <f t="shared" si="2"/>
        <v>4</v>
      </c>
      <c r="E106" s="80">
        <v>1</v>
      </c>
      <c r="F106" s="80">
        <v>0</v>
      </c>
      <c r="G106" s="80">
        <v>1</v>
      </c>
      <c r="H106" s="80">
        <v>1</v>
      </c>
      <c r="I106" s="80">
        <v>0</v>
      </c>
      <c r="J106" s="80">
        <v>0</v>
      </c>
      <c r="K106" s="80"/>
    </row>
    <row r="107" spans="1:11" s="6" customFormat="1" ht="12.75">
      <c r="A107" s="72" t="s">
        <v>163</v>
      </c>
      <c r="B107" s="80">
        <v>1</v>
      </c>
      <c r="C107" s="80">
        <v>3</v>
      </c>
      <c r="D107" s="80">
        <f t="shared" si="2"/>
        <v>4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/>
    </row>
    <row r="108" spans="1:11" s="6" customFormat="1" ht="12.75">
      <c r="A108" s="72" t="s">
        <v>158</v>
      </c>
      <c r="B108" s="80">
        <v>1</v>
      </c>
      <c r="C108" s="80">
        <v>2</v>
      </c>
      <c r="D108" s="80">
        <f t="shared" si="2"/>
        <v>3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/>
    </row>
    <row r="109" spans="1:11" s="6" customFormat="1" ht="12.75">
      <c r="A109" s="72" t="s">
        <v>167</v>
      </c>
      <c r="B109" s="80">
        <v>1</v>
      </c>
      <c r="C109" s="80">
        <v>2</v>
      </c>
      <c r="D109" s="80">
        <f t="shared" si="2"/>
        <v>3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/>
    </row>
    <row r="110" spans="1:11" s="6" customFormat="1" ht="12.75">
      <c r="A110" s="72" t="s">
        <v>166</v>
      </c>
      <c r="B110" s="80">
        <v>0</v>
      </c>
      <c r="C110" s="80">
        <v>3</v>
      </c>
      <c r="D110" s="80">
        <f t="shared" si="2"/>
        <v>3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/>
    </row>
    <row r="111" spans="1:11" s="6" customFormat="1" ht="12.75">
      <c r="A111" s="72" t="s">
        <v>266</v>
      </c>
      <c r="B111" s="80">
        <v>0</v>
      </c>
      <c r="C111" s="80">
        <v>2</v>
      </c>
      <c r="D111" s="80">
        <f t="shared" si="2"/>
        <v>2</v>
      </c>
      <c r="E111" s="80">
        <v>0</v>
      </c>
      <c r="F111" s="80">
        <v>0</v>
      </c>
      <c r="G111" s="80">
        <v>1</v>
      </c>
      <c r="H111" s="80">
        <v>0</v>
      </c>
      <c r="I111" s="80">
        <v>0</v>
      </c>
      <c r="J111" s="80">
        <v>0</v>
      </c>
      <c r="K111" s="80"/>
    </row>
    <row r="112" spans="1:11" s="6" customFormat="1" ht="12.75">
      <c r="A112" s="72" t="s">
        <v>228</v>
      </c>
      <c r="B112" s="80">
        <v>1</v>
      </c>
      <c r="C112" s="80">
        <v>0</v>
      </c>
      <c r="D112" s="80">
        <f t="shared" si="2"/>
        <v>1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/>
    </row>
    <row r="113" spans="1:11" s="6" customFormat="1" ht="12.75">
      <c r="A113" s="72" t="s">
        <v>123</v>
      </c>
      <c r="B113" s="80">
        <v>0</v>
      </c>
      <c r="C113" s="80">
        <v>1</v>
      </c>
      <c r="D113" s="80">
        <f t="shared" si="2"/>
        <v>1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/>
    </row>
    <row r="114" spans="1:11" s="6" customFormat="1" ht="12.75">
      <c r="A114" s="72" t="s">
        <v>274</v>
      </c>
      <c r="B114" s="80">
        <v>0</v>
      </c>
      <c r="C114" s="80">
        <v>1</v>
      </c>
      <c r="D114" s="80">
        <f t="shared" si="2"/>
        <v>1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/>
    </row>
    <row r="115" spans="1:11" s="6" customFormat="1" ht="12.75">
      <c r="A115" s="72" t="s">
        <v>159</v>
      </c>
      <c r="B115" s="80">
        <v>0</v>
      </c>
      <c r="C115" s="80">
        <v>0</v>
      </c>
      <c r="D115" s="80">
        <f t="shared" si="2"/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1</v>
      </c>
      <c r="J115" s="80">
        <v>0</v>
      </c>
      <c r="K115" s="80"/>
    </row>
    <row r="116" spans="1:11" ht="12.75">
      <c r="A116" s="22" t="s">
        <v>8</v>
      </c>
      <c r="B116" s="23">
        <f aca="true" t="shared" si="3" ref="B116:J116">SUM(B100:B115)</f>
        <v>23</v>
      </c>
      <c r="C116" s="23">
        <f t="shared" si="3"/>
        <v>41</v>
      </c>
      <c r="D116" s="23">
        <f t="shared" si="3"/>
        <v>64</v>
      </c>
      <c r="E116" s="23">
        <f t="shared" si="3"/>
        <v>2</v>
      </c>
      <c r="F116" s="23">
        <f t="shared" si="3"/>
        <v>0</v>
      </c>
      <c r="G116" s="23">
        <f t="shared" si="3"/>
        <v>3</v>
      </c>
      <c r="H116" s="23">
        <f t="shared" si="3"/>
        <v>1</v>
      </c>
      <c r="I116" s="23">
        <f t="shared" si="3"/>
        <v>1</v>
      </c>
      <c r="J116" s="23">
        <f t="shared" si="3"/>
        <v>0</v>
      </c>
      <c r="K116" s="2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2017-10-30T14:54:41Z</cp:lastPrinted>
  <dcterms:created xsi:type="dcterms:W3CDTF">2009-09-13T02:30:03Z</dcterms:created>
  <dcterms:modified xsi:type="dcterms:W3CDTF">2017-10-30T18:43:39Z</dcterms:modified>
  <cp:category/>
  <cp:version/>
  <cp:contentType/>
  <cp:contentStatus/>
</cp:coreProperties>
</file>